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firstSheet="11" activeTab="15"/>
  </bookViews>
  <sheets>
    <sheet name="封面" sheetId="1" r:id="rId1"/>
    <sheet name="目录" sheetId="2" r:id="rId2"/>
    <sheet name="单位职能" sheetId="3" r:id="rId3"/>
    <sheet name="单位机构设置" sheetId="4" r:id="rId4"/>
    <sheet name="名词解释" sheetId="5" r:id="rId5"/>
    <sheet name="单位编制说明" sheetId="6" r:id="rId6"/>
    <sheet name="单位收支总表" sheetId="7" r:id="rId7"/>
    <sheet name="单位收入总表" sheetId="8" r:id="rId8"/>
    <sheet name="单位支出总表" sheetId="9" r:id="rId9"/>
    <sheet name="单位财政拨款收支总表" sheetId="10" r:id="rId10"/>
    <sheet name="单位一般公共预算拨款表" sheetId="11" r:id="rId11"/>
    <sheet name="单位政府性基金拨款表" sheetId="12" r:id="rId12"/>
    <sheet name="单位国有资本经营预算拨款表" sheetId="16" r:id="rId13"/>
    <sheet name="单位一般公共预算拨款基本支出明细表" sheetId="13" r:id="rId14"/>
    <sheet name="&quot;三公&quot;经费和机关运行经费预算表" sheetId="14" r:id="rId15"/>
    <sheet name="其他相关情况说明" sheetId="15" r:id="rId16"/>
  </sheets>
  <calcPr calcId="144525"/>
</workbook>
</file>

<file path=xl/sharedStrings.xml><?xml version="1.0" encoding="utf-8"?>
<sst xmlns="http://schemas.openxmlformats.org/spreadsheetml/2006/main" count="339" uniqueCount="183">
  <si>
    <t>上海市2022年区级单位预算</t>
  </si>
  <si>
    <t>预算单位：021027上海市松江区佘山镇社区卫生服务中心</t>
  </si>
  <si>
    <t>目录</t>
  </si>
  <si>
    <t>一、单位主要职能</t>
  </si>
  <si>
    <t>二、单位机构设置</t>
  </si>
  <si>
    <t xml:space="preserve">三、名词解释 </t>
  </si>
  <si>
    <t>四、单位预算编制说明</t>
  </si>
  <si>
    <t>五、单位预算表</t>
  </si>
  <si>
    <t xml:space="preserve">    1. 2022年单位财务收支预算总表</t>
  </si>
  <si>
    <t xml:space="preserve">    2. 2022年单位收入预算总表</t>
  </si>
  <si>
    <t xml:space="preserve">    3. 2022年单位支出预算总表</t>
  </si>
  <si>
    <t xml:space="preserve">    4. 2022年单位财政拨款收支预算总表</t>
  </si>
  <si>
    <t xml:space="preserve">    5. 2022年单位一般公共预算支出功能分类预算表</t>
  </si>
  <si>
    <t xml:space="preserve">    6. 2022年单位政府性基金预算支出功能分类预算表</t>
  </si>
  <si>
    <t xml:space="preserve">    7. 2022年单位国有资本经营预算支出功能分类预算表</t>
  </si>
  <si>
    <t xml:space="preserve">    8. 2022年单位一般公共预算基本支出部门预算经济分类预算表</t>
  </si>
  <si>
    <t xml:space="preserve">    9. 2022年单位“三公”经费和机关运行经费预算表</t>
  </si>
  <si>
    <t xml:space="preserve">六、其他相关情况说明 </t>
  </si>
  <si>
    <t>主要职能</t>
  </si>
  <si>
    <t xml:space="preserve">    上海市松江区佘山镇社区卫生服务中心是松江区卫生和计划生育委员会主管的基层医疗卫生机构。</t>
  </si>
  <si>
    <t xml:space="preserve">    主要职能包括：承担佘山地区广大人民群众基本医疗服务及公共卫生服务。</t>
  </si>
  <si>
    <t>机构设置</t>
  </si>
  <si>
    <t xml:space="preserve">    上海市松江区佘山镇社区卫生服务中心设12个内设机构，包括：公共卫生、医疗康复、办公室、信息科、财务科、后勤保障科、天马分中心、北干山卫生室、江秋卫生室、陈坊卫生室、新镇卫生室、横山卫生室等等。</t>
  </si>
  <si>
    <t>名词解释</t>
  </si>
  <si>
    <t xml:space="preserve">   （一）财政拨款收入：是市级预算主管部门及所属预算单位本年度从本级财政部门取得的财政拨款，包括一般公共预算财政拨款、政府性基金预算财政拨款和国有资本经营预算财政拨款。</t>
  </si>
  <si>
    <t xml:space="preserve">   （二）事业收入：指事业单位开展专业业务活动及其辅助活动取得的收入。</t>
  </si>
  <si>
    <t xml:space="preserve">   （三）事业单位经营收入：指事业单位在专业业务活动及其辅助活动之外开展非独立核算经营活动取得的收入。</t>
  </si>
  <si>
    <t xml:space="preserve">   （四）其他收入：指除上述“财政拨款收入”、“事业收入”、“事业单位经营收入”等以外的收入。</t>
  </si>
  <si>
    <t xml:space="preserve">  （五）基本支出预算：是市级预算主管部门及所属预算单位为保障其机构正常运转、完成日常工作任务而编制的年度基本支出计划，包括人员经费和公用经费两部分。</t>
  </si>
  <si>
    <t xml:space="preserve">  （六）项目支出预算：是市级预算主管部门及所属预算单位为完成行政工作任务、事业发展目标或政府发展战略、特定目标，在基本支出之外编制的年度支出计划。</t>
  </si>
  <si>
    <t>（七）“三公”经费：是与市级财政有经费领拨关系的部门及其下属预算单位使用市级财政拨款安排的因公出国（境）费、公务用车购置及运行费、公务接待费。其中：因公出国（境）费主要安排机关及下属预算单位人员的国际合作交流、重大项目洽谈、境外培训研修等的国际旅费、国外城市间交通费、住宿费、伙食费、培训费、公杂费等支出；公务接待费主要安排全国性专业会议、国家重大政策调研、专项检查以及外事团组接待交流等执行公务或开展业务所需住宿费、交通费、伙食费等支出；公务用车购置及运行费主要安排编制内公务车辆的报废更新，以及用于安排市内因公出差、公务文件交换、日常工作开展等所需公务用车燃料费、维修费、过路过桥费、保险费等支出。</t>
  </si>
  <si>
    <t>（八）机关运行经费：指行政单位和参照公务员法管理的事业单位使用一般公共预算财政拨款安排的基本支出中的日常公用经费支出。</t>
  </si>
  <si>
    <t>2022年单位预算编制说明</t>
  </si>
  <si>
    <t xml:space="preserve">    2022年，上海市松江区佘山镇社区卫生服务中心预算收入总额为12563.66万元，其中：财政拨款收入预算6,259.38万元,比2021年预算增加了760.74万元，其他收入6304.28万元。
预算支出总额为12563.66万元，其中：财政拨款支出预算6,259.38万元,比2021年预算增加了760.74万元。财政拨款支出预算中，一般公共预算拨款支出预算6,259.38万元，比2021年预算增加了760.74万元。政府性基金拨款支出预算0万元，与上年持平；国有资本经营预算拨款支出预算为0，与上年持平。财政拨款收入支出增加的主要原因是基本支出投入增加。财政拨款支出主要内容如下：</t>
  </si>
  <si>
    <t xml:space="preserve">     1. “事业单位离退休”科目支出38.01万元，主要用于单位离退休人员的福利支出38.01万元；</t>
  </si>
  <si>
    <t xml:space="preserve">     2.“机关事业单位基本养老保险缴费支出”科目353.04万元，主要用于为职工缴纳养老保险支出353.04万元；</t>
  </si>
  <si>
    <t xml:space="preserve">     3.“机关事业单位职业年金缴费支出”科目176.52万元，主要用于为职工缴纳职业年金支出176.52万元。</t>
  </si>
  <si>
    <t xml:space="preserve">     4.“其他社会保障和就业支出”科目33.54万元，主要用于为职工缴纳失业金、工伤等其他社会保险支出33.54万元；</t>
  </si>
  <si>
    <t xml:space="preserve">     5. “基层医疗卫生机构”科目支出4,774.24万元，主要用于在职职工工资福利支出、商品和服务支出、对个人和家庭的补助支出以及办公设备购置等支出，还增加了新冠疫情防控集中点医废处置经费支出480万元，以及规范化发热门诊建设设备购置114万元等等；</t>
  </si>
  <si>
    <t xml:space="preserve">     6.“基本公共卫生服务”科目支出729.58万元，主要用于公共卫生人员工资福利支出以及基本公共卫生考核项目支出，以及发热门诊TC设备维保费65万元。</t>
  </si>
  <si>
    <t xml:space="preserve">     7. “住房保障支出”科目支出154.45万元，主要用于按照国家政策规定为在职人员缴纳住房公积金的支出。</t>
  </si>
  <si>
    <t>2022年单位财务收支预算总表</t>
  </si>
  <si>
    <t>编制单位：021027上海市松江区佘山镇社区卫生服务中心</t>
  </si>
  <si>
    <t>单位：元</t>
  </si>
  <si>
    <t>本年收入</t>
  </si>
  <si>
    <t>本年支出</t>
  </si>
  <si>
    <t>项    目</t>
  </si>
  <si>
    <t>预 算 数</t>
  </si>
  <si>
    <t>预算数</t>
  </si>
  <si>
    <t>合计</t>
  </si>
  <si>
    <t>基本支出</t>
  </si>
  <si>
    <t>项目支出</t>
  </si>
  <si>
    <t>人员经费</t>
  </si>
  <si>
    <t>公用经费</t>
  </si>
  <si>
    <t>一、财政拨款收入</t>
  </si>
  <si>
    <t>一、社会保障和就业支出</t>
  </si>
  <si>
    <t>1. 一般公共预算资金</t>
  </si>
  <si>
    <t>二、卫生健康支出</t>
  </si>
  <si>
    <t>2. 政府性基金</t>
  </si>
  <si>
    <t>三、住房保障支出</t>
  </si>
  <si>
    <t>二、事业收入</t>
  </si>
  <si>
    <t>三、事业单位经营收入</t>
  </si>
  <si>
    <t>四、其他收入</t>
  </si>
  <si>
    <t xml:space="preserve">            收    入    总    计</t>
  </si>
  <si>
    <t xml:space="preserve">            支    出    总    计</t>
  </si>
  <si>
    <t>2022年本单位收入预算12563.66万元，比上年增加217.85万元，增加1.7%，主要原因是财政拨款收入增长；支出预算12563.66万元，比上年增加217.85万元，增加1.76%，主要原因是卫生健康支出增加。</t>
  </si>
  <si>
    <t>2022年单位收入预算总表</t>
  </si>
  <si>
    <t>项目</t>
  </si>
  <si>
    <t>收入预算</t>
  </si>
  <si>
    <t>功能分类科目编码</t>
  </si>
  <si>
    <t>功能分类科目名称</t>
  </si>
  <si>
    <t>财政拨款收入</t>
  </si>
  <si>
    <t>事业收入</t>
  </si>
  <si>
    <t>事业单位经营收入</t>
  </si>
  <si>
    <t>其他收入</t>
  </si>
  <si>
    <t>类</t>
  </si>
  <si>
    <t>款</t>
  </si>
  <si>
    <t>项</t>
  </si>
  <si>
    <t>合      计</t>
  </si>
  <si>
    <t>208</t>
  </si>
  <si>
    <t>社会保障和就业支出</t>
  </si>
  <si>
    <t>05</t>
  </si>
  <si>
    <t>行政事业单位养老支出</t>
  </si>
  <si>
    <t>02</t>
  </si>
  <si>
    <t>事业单位离退休</t>
  </si>
  <si>
    <t>机关事业单位基本养老保险缴费支出</t>
  </si>
  <si>
    <t>06</t>
  </si>
  <si>
    <t>机关事业单位职业年金缴费支出</t>
  </si>
  <si>
    <t>99</t>
  </si>
  <si>
    <t>其他社会保障和就业支出</t>
  </si>
  <si>
    <t>210</t>
  </si>
  <si>
    <t>卫生健康支出</t>
  </si>
  <si>
    <t>03</t>
  </si>
  <si>
    <t>基层医疗卫生机构</t>
  </si>
  <si>
    <t>01</t>
  </si>
  <si>
    <t>城市社区卫生机构</t>
  </si>
  <si>
    <t>04</t>
  </si>
  <si>
    <t>公共卫生</t>
  </si>
  <si>
    <t>08</t>
  </si>
  <si>
    <t>基本公共卫生服务</t>
  </si>
  <si>
    <t>11</t>
  </si>
  <si>
    <t>行政事业单位医疗</t>
  </si>
  <si>
    <t>事业单位医疗</t>
  </si>
  <si>
    <t>221</t>
  </si>
  <si>
    <t>住房保障支出</t>
  </si>
  <si>
    <t>住房改革支出</t>
  </si>
  <si>
    <t>住房公积金</t>
  </si>
  <si>
    <t>2022年单位支出预算总表</t>
  </si>
  <si>
    <t>支出预算</t>
  </si>
  <si>
    <t>2022年单位财政拨款收支预算总表</t>
  </si>
  <si>
    <t>财政拨款支出</t>
  </si>
  <si>
    <t>一般公共预算</t>
  </si>
  <si>
    <t>政府性基金预算</t>
  </si>
  <si>
    <t>国有资本经营预算</t>
  </si>
  <si>
    <t>一、一般公共预算资金</t>
  </si>
  <si>
    <t>二、政府性基金</t>
  </si>
  <si>
    <t>2022年单位一般公共预算支出功能分类预算表</t>
  </si>
  <si>
    <t>一般公共预算支出</t>
  </si>
  <si>
    <t>2022年部门政府性基金预算支出功能分类预算表</t>
  </si>
  <si>
    <t>政府性基金预算支出</t>
  </si>
  <si>
    <t>注：上海市松江区佘山镇社区卫生服务中心2022年无政府性基金收入，也没有使用政府性基金安排的支出，故本表无数据。</t>
  </si>
  <si>
    <t>2022年部门国有资本经营支出预算表</t>
  </si>
  <si>
    <t>国有资本经营预算支出</t>
  </si>
  <si>
    <t>注：上海市松江区佘山镇社区卫生服务中心2022年无国有资本经营支出预算。</t>
  </si>
  <si>
    <t>2022年部门一般公共预算拨款基本支出经济分类预算表</t>
  </si>
  <si>
    <t>一般公共预算基本支出</t>
  </si>
  <si>
    <t>经济分类科目编码</t>
  </si>
  <si>
    <t>经济分类科目名称</t>
  </si>
  <si>
    <t>301</t>
  </si>
  <si>
    <t>工资福利支出</t>
  </si>
  <si>
    <t>基本工资</t>
  </si>
  <si>
    <t>津贴补贴</t>
  </si>
  <si>
    <t>07</t>
  </si>
  <si>
    <t>绩效工资</t>
  </si>
  <si>
    <t>机关事业单位基本养老保险缴费</t>
  </si>
  <si>
    <t>09</t>
  </si>
  <si>
    <t>职业年金缴费</t>
  </si>
  <si>
    <t>12</t>
  </si>
  <si>
    <t>其他社会保障缴费</t>
  </si>
  <si>
    <t>13</t>
  </si>
  <si>
    <t>其他工资福利支出</t>
  </si>
  <si>
    <t>302</t>
  </si>
  <si>
    <t>商品和服务支出</t>
  </si>
  <si>
    <t>维修（护）费</t>
  </si>
  <si>
    <t>27</t>
  </si>
  <si>
    <t>委托业务费</t>
  </si>
  <si>
    <t>29</t>
  </si>
  <si>
    <t>福利费</t>
  </si>
  <si>
    <t>其他商品和服务支出</t>
  </si>
  <si>
    <t>303</t>
  </si>
  <si>
    <t>对个人和家庭的补助</t>
  </si>
  <si>
    <t>奖励金</t>
  </si>
  <si>
    <t>其他对个人和家庭的补助</t>
  </si>
  <si>
    <t>310</t>
  </si>
  <si>
    <t>资本性支出</t>
  </si>
  <si>
    <t>专用设备购置</t>
  </si>
  <si>
    <t>2022年部门“三公”经费和机关运行经费预算表</t>
  </si>
  <si>
    <t>预算单位</t>
  </si>
  <si>
    <t>2022年“三公”经费预算数</t>
  </si>
  <si>
    <t>2022年机关运行经费预算数</t>
  </si>
  <si>
    <t>因公出国（境）费</t>
  </si>
  <si>
    <t>公务接待费</t>
  </si>
  <si>
    <t>公务用车购置及运行费</t>
  </si>
  <si>
    <t>小计</t>
  </si>
  <si>
    <t>购置费</t>
  </si>
  <si>
    <t>运行费</t>
  </si>
  <si>
    <t>021027</t>
  </si>
  <si>
    <t>上海市松江区佘山镇社区卫生服务中心</t>
  </si>
  <si>
    <t>其他相关情况说明</t>
  </si>
  <si>
    <t>一、2022年“三公”经费预算情况说明</t>
  </si>
  <si>
    <t>2022年“三公”经费预算数为0万元，与上年持平。其中：</t>
  </si>
  <si>
    <t>（一）因公出国（境）费0万元，与上年预算持平。</t>
  </si>
  <si>
    <t>（二）本单位公务车保有量为0，公务用车购置及运行费0万元,与上年预算持平。</t>
  </si>
  <si>
    <t>（三）公务接待费0万元，与上年预算持平。</t>
  </si>
  <si>
    <t>二、机关运行经费预算</t>
  </si>
  <si>
    <t>2022年上海市松江区佘山镇社区卫生服务中心无机关运行经费。</t>
  </si>
  <si>
    <t>三、政府采购情况</t>
  </si>
  <si>
    <t>2022年度本单位政府采购预算783.07万元，其中：政府采购货物预算242.35万元、政府采购工程预算302.22万元、政府采购服务预算238.50万元。</t>
  </si>
  <si>
    <t>四、绩效目标设置情况</t>
  </si>
  <si>
    <t xml:space="preserve">2022年度，本单位编报绩效目标的项目共9个，涉及项目预算资金1390.95万元。 </t>
  </si>
  <si>
    <t>五、国有资产占有使用情况</t>
  </si>
  <si>
    <t>截至2021年8月31日，上海市松江区佘山镇社区卫生服务中心共有车辆1辆，其中：部级领导干部用车0辆、主要领导干部用车0辆、机要通信用车0辆、应急保障用车0辆、执法执勤用车0辆、特种专业技术用车0辆、离退休干部用车0辆、其他用车1辆；单价100万元（含）以上设备（不含车辆）4台（套）。</t>
  </si>
  <si>
    <t>2022年单位预算安排购置车辆0辆，其中：部级领导干部用车0辆、主要领导干部用车0辆、机要通信用车0辆、应急保障用车0辆、执法执勤用车0辆、特种专业技术用车0辆、离退休干部用车0辆、其他用车0辆。部门预算安排购置单价100万元（含）以上设备（不含车辆）0台（套）。</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</si>
</sst>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1">
    <font>
      <sz val="11"/>
      <color indexed="8"/>
      <name val="宋体"/>
      <charset val="1"/>
      <scheme val="minor"/>
    </font>
    <font>
      <b/>
      <sz val="19"/>
      <name val="阿里巴巴普惠体 M"/>
      <charset val="134"/>
    </font>
    <font>
      <sz val="14"/>
      <color indexed="8"/>
      <name val="阿里巴巴普惠体 M"/>
      <charset val="134"/>
    </font>
    <font>
      <sz val="10"/>
      <color indexed="8"/>
      <name val="阿里巴巴普惠体 M"/>
      <charset val="134"/>
    </font>
    <font>
      <sz val="10"/>
      <name val="阿里巴巴普惠体 M"/>
      <charset val="134"/>
    </font>
    <font>
      <sz val="9"/>
      <name val="阿里巴巴普惠体 M"/>
      <charset val="134"/>
    </font>
    <font>
      <b/>
      <sz val="17"/>
      <name val="阿里巴巴普惠体 M"/>
      <charset val="134"/>
    </font>
    <font>
      <sz val="17"/>
      <name val="阿里巴巴普惠体 M"/>
      <charset val="134"/>
    </font>
    <font>
      <sz val="12"/>
      <color indexed="8"/>
      <name val="宋体"/>
      <charset val="134"/>
      <scheme val="minor"/>
    </font>
    <font>
      <sz val="19"/>
      <name val="阿里巴巴普惠体 M"/>
      <charset val="134"/>
    </font>
    <font>
      <sz val="12"/>
      <name val="阿里巴巴普惠体 M"/>
      <charset val="134"/>
    </font>
    <font>
      <sz val="11"/>
      <color rgb="FFFA7D00"/>
      <name val="宋体"/>
      <charset val="0"/>
      <scheme val="minor"/>
    </font>
    <font>
      <sz val="11"/>
      <color theme="1"/>
      <name val="宋体"/>
      <charset val="0"/>
      <scheme val="minor"/>
    </font>
    <font>
      <sz val="11"/>
      <color theme="1"/>
      <name val="宋体"/>
      <charset val="134"/>
      <scheme val="minor"/>
    </font>
    <font>
      <u/>
      <sz val="11"/>
      <color rgb="FF800080"/>
      <name val="宋体"/>
      <charset val="0"/>
      <scheme val="minor"/>
    </font>
    <font>
      <sz val="11"/>
      <color theme="0"/>
      <name val="宋体"/>
      <charset val="0"/>
      <scheme val="minor"/>
    </font>
    <font>
      <sz val="11"/>
      <color rgb="FFFF0000"/>
      <name val="宋体"/>
      <charset val="0"/>
      <scheme val="minor"/>
    </font>
    <font>
      <b/>
      <sz val="18"/>
      <color theme="3"/>
      <name val="宋体"/>
      <charset val="134"/>
      <scheme val="minor"/>
    </font>
    <font>
      <sz val="11"/>
      <color rgb="FF9C0006"/>
      <name val="宋体"/>
      <charset val="0"/>
      <scheme val="minor"/>
    </font>
    <font>
      <i/>
      <sz val="11"/>
      <color rgb="FF7F7F7F"/>
      <name val="宋体"/>
      <charset val="0"/>
      <scheme val="minor"/>
    </font>
    <font>
      <sz val="11"/>
      <color rgb="FF9C6500"/>
      <name val="宋体"/>
      <charset val="0"/>
      <scheme val="minor"/>
    </font>
    <font>
      <b/>
      <sz val="15"/>
      <color theme="3"/>
      <name val="宋体"/>
      <charset val="134"/>
      <scheme val="minor"/>
    </font>
    <font>
      <b/>
      <sz val="11"/>
      <color rgb="FFFA7D00"/>
      <name val="宋体"/>
      <charset val="0"/>
      <scheme val="minor"/>
    </font>
    <font>
      <sz val="11"/>
      <color rgb="FF3F3F76"/>
      <name val="宋体"/>
      <charset val="0"/>
      <scheme val="minor"/>
    </font>
    <font>
      <b/>
      <sz val="13"/>
      <color theme="3"/>
      <name val="宋体"/>
      <charset val="134"/>
      <scheme val="minor"/>
    </font>
    <font>
      <b/>
      <sz val="11"/>
      <color rgb="FF3F3F3F"/>
      <name val="宋体"/>
      <charset val="0"/>
      <scheme val="minor"/>
    </font>
    <font>
      <b/>
      <sz val="11"/>
      <color rgb="FFFFFFFF"/>
      <name val="宋体"/>
      <charset val="0"/>
      <scheme val="minor"/>
    </font>
    <font>
      <u/>
      <sz val="11"/>
      <color rgb="FF0000FF"/>
      <name val="宋体"/>
      <charset val="0"/>
      <scheme val="minor"/>
    </font>
    <font>
      <b/>
      <sz val="11"/>
      <color theme="3"/>
      <name val="宋体"/>
      <charset val="134"/>
      <scheme val="minor"/>
    </font>
    <font>
      <b/>
      <sz val="11"/>
      <color theme="1"/>
      <name val="宋体"/>
      <charset val="0"/>
      <scheme val="minor"/>
    </font>
    <font>
      <sz val="11"/>
      <color rgb="FF0061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D9D9D9"/>
        <bgColor rgb="FFD9D9D9"/>
      </patternFill>
    </fill>
    <fill>
      <patternFill patternType="solid">
        <fgColor rgb="FFFFFFFF"/>
        <bgColor rgb="FFFFFFFF"/>
      </patternFill>
    </fill>
    <fill>
      <patternFill patternType="solid">
        <fgColor theme="4"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theme="8"/>
        <bgColor indexed="64"/>
      </patternFill>
    </fill>
    <fill>
      <patternFill patternType="solid">
        <fgColor theme="5" tint="0.599993896298105"/>
        <bgColor indexed="64"/>
      </patternFill>
    </fill>
    <fill>
      <patternFill patternType="solid">
        <fgColor theme="7"/>
        <bgColor indexed="64"/>
      </patternFill>
    </fill>
    <fill>
      <patternFill patternType="solid">
        <fgColor rgb="FFFFC7CE"/>
        <bgColor indexed="64"/>
      </patternFill>
    </fill>
    <fill>
      <patternFill patternType="solid">
        <fgColor rgb="FFFFEB9C"/>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4"/>
        <bgColor indexed="64"/>
      </patternFill>
    </fill>
    <fill>
      <patternFill patternType="solid">
        <fgColor theme="5"/>
        <bgColor indexed="64"/>
      </patternFill>
    </fill>
    <fill>
      <patternFill patternType="solid">
        <fgColor theme="8" tint="0.399975585192419"/>
        <bgColor indexed="64"/>
      </patternFill>
    </fill>
    <fill>
      <patternFill patternType="solid">
        <fgColor rgb="FFA5A5A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6"/>
        <bgColor indexed="64"/>
      </patternFill>
    </fill>
    <fill>
      <patternFill patternType="solid">
        <fgColor theme="7" tint="0.599993896298105"/>
        <bgColor indexed="64"/>
      </patternFill>
    </fill>
    <fill>
      <patternFill patternType="solid">
        <fgColor rgb="FFC6EFCE"/>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auto="true"/>
      </top>
      <bottom style="thin">
        <color auto="true"/>
      </bottom>
      <diagonal/>
    </border>
    <border>
      <left/>
      <right/>
      <top style="thin">
        <color auto="true"/>
      </top>
      <bottom style="thin">
        <color auto="true"/>
      </bottom>
      <diagonal/>
    </border>
    <border>
      <left style="thin">
        <color rgb="FF000000"/>
      </left>
      <right style="thin">
        <color rgb="FF000000"/>
      </right>
      <top/>
      <bottom style="thin">
        <color rgb="FF000000"/>
      </bottom>
      <diagonal/>
    </border>
    <border>
      <left/>
      <right style="thin">
        <color auto="true"/>
      </right>
      <top style="thin">
        <color auto="true"/>
      </top>
      <bottom style="thin">
        <color auto="true"/>
      </bottom>
      <diagonal/>
    </border>
    <border>
      <left style="thin">
        <color rgb="FF000000"/>
      </left>
      <right/>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style="thin">
        <color auto="true"/>
      </left>
      <right style="thin">
        <color auto="true"/>
      </right>
      <top style="thin">
        <color auto="true"/>
      </top>
      <bottom style="thin">
        <color auto="true"/>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0" fontId="15" fillId="26" borderId="0" applyNumberFormat="false" applyBorder="false" applyAlignment="false" applyProtection="false">
      <alignment vertical="center"/>
    </xf>
    <xf numFmtId="0" fontId="12" fillId="16" borderId="0" applyNumberFormat="false" applyBorder="false" applyAlignment="false" applyProtection="false">
      <alignment vertical="center"/>
    </xf>
    <xf numFmtId="0" fontId="15" fillId="12" borderId="0" applyNumberFormat="false" applyBorder="false" applyAlignment="false" applyProtection="false">
      <alignment vertical="center"/>
    </xf>
    <xf numFmtId="0" fontId="23" fillId="23" borderId="12" applyNumberFormat="false" applyAlignment="false" applyProtection="false">
      <alignment vertical="center"/>
    </xf>
    <xf numFmtId="0" fontId="12" fillId="31" borderId="0" applyNumberFormat="false" applyBorder="false" applyAlignment="false" applyProtection="false">
      <alignment vertical="center"/>
    </xf>
    <xf numFmtId="0" fontId="12" fillId="32" borderId="0" applyNumberFormat="false" applyBorder="false" applyAlignment="false" applyProtection="false">
      <alignment vertical="center"/>
    </xf>
    <xf numFmtId="44" fontId="13" fillId="0" borderId="0" applyFont="false" applyFill="false" applyBorder="false" applyAlignment="false" applyProtection="false">
      <alignment vertical="center"/>
    </xf>
    <xf numFmtId="0" fontId="15" fillId="33" borderId="0" applyNumberFormat="false" applyBorder="false" applyAlignment="false" applyProtection="false">
      <alignment vertical="center"/>
    </xf>
    <xf numFmtId="9" fontId="13" fillId="0" borderId="0" applyFont="false" applyFill="false" applyBorder="false" applyAlignment="false" applyProtection="false">
      <alignment vertical="center"/>
    </xf>
    <xf numFmtId="0" fontId="15" fillId="19" borderId="0" applyNumberFormat="false" applyBorder="false" applyAlignment="false" applyProtection="false">
      <alignment vertical="center"/>
    </xf>
    <xf numFmtId="0" fontId="15" fillId="29" borderId="0" applyNumberFormat="false" applyBorder="false" applyAlignment="false" applyProtection="false">
      <alignment vertical="center"/>
    </xf>
    <xf numFmtId="0" fontId="15" fillId="28" borderId="0" applyNumberFormat="false" applyBorder="false" applyAlignment="false" applyProtection="false">
      <alignment vertical="center"/>
    </xf>
    <xf numFmtId="0" fontId="15" fillId="22" borderId="0" applyNumberFormat="false" applyBorder="false" applyAlignment="false" applyProtection="false">
      <alignment vertical="center"/>
    </xf>
    <xf numFmtId="0" fontId="15" fillId="20" borderId="0" applyNumberFormat="false" applyBorder="false" applyAlignment="false" applyProtection="false">
      <alignment vertical="center"/>
    </xf>
    <xf numFmtId="0" fontId="22" fillId="17" borderId="12" applyNumberFormat="false" applyAlignment="false" applyProtection="false">
      <alignment vertical="center"/>
    </xf>
    <xf numFmtId="0" fontId="15" fillId="27" borderId="0" applyNumberFormat="false" applyBorder="false" applyAlignment="false" applyProtection="false">
      <alignment vertical="center"/>
    </xf>
    <xf numFmtId="0" fontId="20" fillId="14" borderId="0" applyNumberFormat="false" applyBorder="false" applyAlignment="false" applyProtection="false">
      <alignment vertical="center"/>
    </xf>
    <xf numFmtId="0" fontId="12" fillId="25" borderId="0" applyNumberFormat="false" applyBorder="false" applyAlignment="false" applyProtection="false">
      <alignment vertical="center"/>
    </xf>
    <xf numFmtId="0" fontId="30" fillId="35" borderId="0" applyNumberFormat="false" applyBorder="false" applyAlignment="false" applyProtection="false">
      <alignment vertical="center"/>
    </xf>
    <xf numFmtId="0" fontId="12" fillId="24" borderId="0" applyNumberFormat="false" applyBorder="false" applyAlignment="false" applyProtection="false">
      <alignment vertical="center"/>
    </xf>
    <xf numFmtId="0" fontId="29" fillId="0" borderId="17" applyNumberFormat="false" applyFill="false" applyAlignment="false" applyProtection="false">
      <alignment vertical="center"/>
    </xf>
    <xf numFmtId="0" fontId="18" fillId="13" borderId="0" applyNumberFormat="false" applyBorder="false" applyAlignment="false" applyProtection="false">
      <alignment vertical="center"/>
    </xf>
    <xf numFmtId="0" fontId="26" fillId="30" borderId="15" applyNumberFormat="false" applyAlignment="false" applyProtection="false">
      <alignment vertical="center"/>
    </xf>
    <xf numFmtId="0" fontId="25" fillId="17" borderId="14" applyNumberFormat="false" applyAlignment="false" applyProtection="false">
      <alignment vertical="center"/>
    </xf>
    <xf numFmtId="0" fontId="21" fillId="0" borderId="11"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2" fillId="7"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42" fontId="13" fillId="0" borderId="0" applyFont="false" applyFill="false" applyBorder="false" applyAlignment="false" applyProtection="false">
      <alignment vertical="center"/>
    </xf>
    <xf numFmtId="0" fontId="12" fillId="34" borderId="0" applyNumberFormat="false" applyBorder="false" applyAlignment="false" applyProtection="false">
      <alignment vertical="center"/>
    </xf>
    <xf numFmtId="43" fontId="13" fillId="0" borderId="0" applyFon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12" fillId="11"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5" fillId="18" borderId="0" applyNumberFormat="false" applyBorder="false" applyAlignment="false" applyProtection="false">
      <alignment vertical="center"/>
    </xf>
    <xf numFmtId="0" fontId="13" fillId="21" borderId="13" applyNumberFormat="false" applyFont="false" applyAlignment="false" applyProtection="false">
      <alignment vertical="center"/>
    </xf>
    <xf numFmtId="0" fontId="12" fillId="15"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2" fillId="8"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41" fontId="13" fillId="0" borderId="0" applyFont="false" applyFill="false" applyBorder="false" applyAlignment="false" applyProtection="false">
      <alignment vertical="center"/>
    </xf>
    <xf numFmtId="0" fontId="24" fillId="0" borderId="11" applyNumberFormat="false" applyFill="false" applyAlignment="false" applyProtection="false">
      <alignment vertical="center"/>
    </xf>
    <xf numFmtId="0" fontId="12" fillId="6" borderId="0" applyNumberFormat="false" applyBorder="false" applyAlignment="false" applyProtection="false">
      <alignment vertical="center"/>
    </xf>
    <xf numFmtId="0" fontId="28" fillId="0" borderId="16" applyNumberFormat="false" applyFill="false" applyAlignment="false" applyProtection="false">
      <alignment vertical="center"/>
    </xf>
    <xf numFmtId="0" fontId="15" fillId="9"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1" fillId="0" borderId="10" applyNumberFormat="false" applyFill="false" applyAlignment="false" applyProtection="false">
      <alignment vertical="center"/>
    </xf>
  </cellStyleXfs>
  <cellXfs count="44">
    <xf numFmtId="0" fontId="0" fillId="0" borderId="0" xfId="0">
      <alignment vertical="center"/>
    </xf>
    <xf numFmtId="0" fontId="1" fillId="0" borderId="0" xfId="0" applyFont="true" applyBorder="true" applyAlignment="true">
      <alignment horizontal="center" vertical="center" wrapText="true"/>
    </xf>
    <xf numFmtId="0" fontId="2" fillId="2" borderId="0" xfId="0" applyNumberFormat="true" applyFont="true" applyFill="true" applyBorder="true" applyAlignment="true">
      <alignment horizontal="center" vertical="center"/>
    </xf>
    <xf numFmtId="0" fontId="3" fillId="2" borderId="0" xfId="0" applyNumberFormat="true" applyFont="true" applyFill="true" applyBorder="true" applyAlignment="true">
      <alignment vertical="center" wrapText="true"/>
    </xf>
    <xf numFmtId="0" fontId="3" fillId="2" borderId="0" xfId="0" applyNumberFormat="true" applyFont="true" applyFill="true" applyBorder="true" applyAlignment="true">
      <alignment vertical="center"/>
    </xf>
    <xf numFmtId="0" fontId="3" fillId="2" borderId="0" xfId="0" applyNumberFormat="true" applyFont="true" applyFill="true" applyBorder="true" applyAlignment="true">
      <alignment horizontal="left" vertical="center"/>
    </xf>
    <xf numFmtId="0" fontId="3" fillId="2" borderId="0" xfId="0" applyNumberFormat="true" applyFont="true" applyFill="true" applyBorder="true" applyAlignment="true">
      <alignment horizontal="left" vertical="center" wrapText="true"/>
    </xf>
    <xf numFmtId="0" fontId="4" fillId="0" borderId="0" xfId="0" applyFont="true" applyFill="true" applyBorder="true" applyAlignment="true">
      <alignment vertical="center" wrapText="true"/>
    </xf>
    <xf numFmtId="0" fontId="5" fillId="0" borderId="0" xfId="0" applyFont="true" applyBorder="true" applyAlignment="true">
      <alignment vertical="center" wrapText="true"/>
    </xf>
    <xf numFmtId="0" fontId="6" fillId="0" borderId="0" xfId="0" applyFont="true" applyBorder="true" applyAlignment="true">
      <alignment horizontal="center" vertical="center" wrapText="true"/>
    </xf>
    <xf numFmtId="0" fontId="5" fillId="0" borderId="0" xfId="0" applyFont="true" applyBorder="true" applyAlignment="true">
      <alignment horizontal="left" vertical="center" wrapText="true"/>
    </xf>
    <xf numFmtId="0" fontId="5" fillId="3" borderId="1" xfId="0" applyFont="true" applyFill="true" applyBorder="true" applyAlignment="true">
      <alignment horizontal="center" vertical="center" wrapText="true"/>
    </xf>
    <xf numFmtId="0" fontId="5" fillId="0" borderId="1" xfId="0" applyFont="true" applyBorder="true" applyAlignment="true">
      <alignment horizontal="center" vertical="center" wrapText="true"/>
    </xf>
    <xf numFmtId="4" fontId="5" fillId="0" borderId="1" xfId="0" applyNumberFormat="true" applyFont="true" applyBorder="true" applyAlignment="true">
      <alignment horizontal="right" vertical="center" wrapText="true"/>
    </xf>
    <xf numFmtId="0" fontId="5" fillId="0" borderId="1" xfId="0" applyFont="true" applyBorder="true" applyAlignment="true">
      <alignment horizontal="left" vertical="center" wrapText="true"/>
    </xf>
    <xf numFmtId="0" fontId="5" fillId="0" borderId="0" xfId="0" applyFont="true" applyBorder="true" applyAlignment="true">
      <alignment horizontal="right" vertical="center" wrapText="true"/>
    </xf>
    <xf numFmtId="0" fontId="0" fillId="0" borderId="0" xfId="0" applyFont="true" applyFill="true" applyAlignment="true">
      <alignment vertical="center"/>
    </xf>
    <xf numFmtId="0" fontId="6" fillId="0" borderId="0" xfId="0" applyFont="true" applyFill="true" applyBorder="true" applyAlignment="true">
      <alignment horizontal="center" vertical="center" wrapText="true"/>
    </xf>
    <xf numFmtId="0" fontId="5" fillId="0" borderId="0" xfId="0" applyFont="true" applyFill="true" applyBorder="true" applyAlignment="true">
      <alignment horizontal="left" vertical="center" wrapText="true"/>
    </xf>
    <xf numFmtId="0" fontId="5" fillId="0" borderId="1" xfId="0" applyFont="true" applyFill="true" applyBorder="true" applyAlignment="true">
      <alignment horizontal="center" vertical="center" wrapText="true"/>
    </xf>
    <xf numFmtId="0" fontId="5" fillId="0" borderId="1" xfId="0" applyFont="true" applyFill="true" applyBorder="true" applyAlignment="true">
      <alignment vertical="center" wrapText="true"/>
    </xf>
    <xf numFmtId="0" fontId="5" fillId="0" borderId="0" xfId="0" applyFont="true" applyFill="true" applyBorder="true" applyAlignment="true">
      <alignment vertical="center" wrapText="true"/>
    </xf>
    <xf numFmtId="0" fontId="5" fillId="0" borderId="0" xfId="0" applyFont="true" applyFill="true" applyBorder="true" applyAlignment="true">
      <alignment horizontal="right" vertical="center" wrapText="true"/>
    </xf>
    <xf numFmtId="4" fontId="5" fillId="0" borderId="1" xfId="0" applyNumberFormat="true" applyFont="true" applyFill="true" applyBorder="true" applyAlignment="true">
      <alignment horizontal="right" vertical="center" wrapText="true"/>
    </xf>
    <xf numFmtId="0" fontId="7" fillId="0" borderId="0" xfId="0" applyFont="true" applyBorder="true" applyAlignment="true">
      <alignment horizontal="center" vertical="center" wrapText="true"/>
    </xf>
    <xf numFmtId="0" fontId="5" fillId="3" borderId="2" xfId="0" applyFont="true" applyFill="true" applyBorder="true" applyAlignment="true">
      <alignment horizontal="center" vertical="center" wrapText="true"/>
    </xf>
    <xf numFmtId="0" fontId="5" fillId="3" borderId="3" xfId="0" applyFont="true" applyFill="true" applyBorder="true" applyAlignment="true">
      <alignment horizontal="center" vertical="center" wrapText="true"/>
    </xf>
    <xf numFmtId="0" fontId="5" fillId="3" borderId="4" xfId="0" applyFont="true" applyFill="true" applyBorder="true" applyAlignment="true">
      <alignment horizontal="center" vertical="center" wrapText="true"/>
    </xf>
    <xf numFmtId="0" fontId="5" fillId="0" borderId="1" xfId="0" applyFont="true" applyBorder="true" applyAlignment="true">
      <alignment vertical="center" wrapText="true"/>
    </xf>
    <xf numFmtId="0" fontId="5" fillId="0" borderId="1" xfId="0" applyFont="true" applyBorder="true" applyAlignment="true">
      <alignment horizontal="right" vertical="center" wrapText="true"/>
    </xf>
    <xf numFmtId="0" fontId="5" fillId="3" borderId="5" xfId="0" applyFont="true" applyFill="true" applyBorder="true" applyAlignment="true">
      <alignment horizontal="center" vertical="center" wrapText="true"/>
    </xf>
    <xf numFmtId="0" fontId="5" fillId="3" borderId="6" xfId="0" applyFont="true" applyFill="true" applyBorder="true" applyAlignment="true">
      <alignment horizontal="center" vertical="center" wrapText="true"/>
    </xf>
    <xf numFmtId="0" fontId="5" fillId="3" borderId="7" xfId="0" applyFont="true" applyFill="true" applyBorder="true" applyAlignment="true">
      <alignment horizontal="center" vertical="center" wrapText="true"/>
    </xf>
    <xf numFmtId="4" fontId="5" fillId="0" borderId="8" xfId="0" applyNumberFormat="true" applyFont="true" applyBorder="true" applyAlignment="true">
      <alignment horizontal="right" vertical="center" wrapText="true"/>
    </xf>
    <xf numFmtId="0" fontId="0" fillId="0" borderId="9" xfId="0" applyBorder="true">
      <alignment vertical="center"/>
    </xf>
    <xf numFmtId="0" fontId="5" fillId="0" borderId="8" xfId="0" applyFont="true" applyBorder="true" applyAlignment="true">
      <alignment horizontal="right" vertical="center" wrapText="true"/>
    </xf>
    <xf numFmtId="0" fontId="5" fillId="4" borderId="1" xfId="0" applyFont="true" applyFill="true" applyBorder="true" applyAlignment="true">
      <alignment horizontal="center" vertical="center" wrapText="true"/>
    </xf>
    <xf numFmtId="4" fontId="5" fillId="4" borderId="1" xfId="0" applyNumberFormat="true" applyFont="true" applyFill="true" applyBorder="true" applyAlignment="true">
      <alignment horizontal="right" vertical="center" wrapText="true"/>
    </xf>
    <xf numFmtId="0" fontId="0" fillId="0" borderId="0" xfId="0" applyAlignment="true">
      <alignment vertical="center" wrapText="true"/>
    </xf>
    <xf numFmtId="0" fontId="8" fillId="0" borderId="0" xfId="0" applyFont="true" applyBorder="true" applyAlignment="true">
      <alignment vertical="center" wrapText="true"/>
    </xf>
    <xf numFmtId="0" fontId="4" fillId="0" borderId="0" xfId="0" applyFont="true" applyBorder="true" applyAlignment="true">
      <alignment vertical="center" wrapText="true"/>
    </xf>
    <xf numFmtId="0" fontId="4" fillId="0" borderId="0" xfId="0" applyFont="true" applyBorder="true" applyAlignment="true">
      <alignment horizontal="left" vertical="center" wrapText="true"/>
    </xf>
    <xf numFmtId="0" fontId="9" fillId="0" borderId="0" xfId="0" applyFont="true" applyBorder="true" applyAlignment="true">
      <alignment horizontal="center" vertical="center" wrapText="true"/>
    </xf>
    <xf numFmtId="0" fontId="10" fillId="0" borderId="0" xfId="0" applyFont="true" applyBorder="true" applyAlignment="true">
      <alignment horizontal="center" vertical="center" wrapText="true"/>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
  <sheetViews>
    <sheetView workbookViewId="0">
      <selection activeCell="A3" sqref="$A3:$XFD3"/>
    </sheetView>
  </sheetViews>
  <sheetFormatPr defaultColWidth="10" defaultRowHeight="13.5" outlineLevelRow="2" outlineLevelCol="2"/>
  <cols>
    <col min="1" max="1" width="33.125" customWidth="true"/>
    <col min="2" max="2" width="35" customWidth="true"/>
    <col min="3" max="3" width="10" customWidth="true"/>
    <col min="4" max="4" width="9.75" customWidth="true"/>
  </cols>
  <sheetData>
    <row r="1" ht="154.5" customHeight="true" spans="1:3">
      <c r="A1" s="42" t="s">
        <v>0</v>
      </c>
      <c r="B1" s="42"/>
      <c r="C1" s="42"/>
    </row>
    <row r="2" ht="128.1" customHeight="true" spans="1:3">
      <c r="A2" s="43" t="s">
        <v>1</v>
      </c>
      <c r="B2" s="43"/>
      <c r="C2" s="43"/>
    </row>
    <row r="3" ht="81.75" customHeight="true" spans="1:3">
      <c r="A3" s="43"/>
      <c r="B3" s="43"/>
      <c r="C3" s="43"/>
    </row>
  </sheetData>
  <mergeCells count="2">
    <mergeCell ref="A1:C1"/>
    <mergeCell ref="A2:C2"/>
  </mergeCells>
  <pageMargins left="0.314000010490417" right="0.314000010490417" top="0.236000001430511" bottom="0.236000001430511"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pane ySplit="4" topLeftCell="A5" activePane="bottomLeft" state="frozen"/>
      <selection/>
      <selection pane="bottomLeft" activeCell="G2" sqref="G2"/>
    </sheetView>
  </sheetViews>
  <sheetFormatPr defaultColWidth="10" defaultRowHeight="13.5" outlineLevelCol="6"/>
  <cols>
    <col min="1" max="1" width="28.125" customWidth="true"/>
    <col min="2" max="2" width="14.875" customWidth="true"/>
    <col min="3" max="3" width="30.25" customWidth="true"/>
    <col min="4" max="4" width="14.125" customWidth="true"/>
    <col min="5" max="5" width="14" customWidth="true"/>
    <col min="6" max="6" width="19.5" customWidth="true"/>
    <col min="7" max="8" width="9.75" customWidth="true"/>
  </cols>
  <sheetData>
    <row r="1" ht="39.95" customHeight="true" spans="1:6">
      <c r="A1" s="9" t="s">
        <v>109</v>
      </c>
      <c r="B1" s="9"/>
      <c r="C1" s="9"/>
      <c r="D1" s="9"/>
      <c r="E1" s="9"/>
      <c r="F1" s="9"/>
    </row>
    <row r="2" ht="22.7" customHeight="true" spans="1:7">
      <c r="A2" s="10" t="s">
        <v>42</v>
      </c>
      <c r="B2" s="10"/>
      <c r="C2" s="8"/>
      <c r="D2" s="8"/>
      <c r="E2" s="8"/>
      <c r="G2" s="15" t="s">
        <v>43</v>
      </c>
    </row>
    <row r="3" ht="22.7" customHeight="true" spans="1:7">
      <c r="A3" s="11" t="s">
        <v>71</v>
      </c>
      <c r="B3" s="11"/>
      <c r="C3" s="25" t="s">
        <v>110</v>
      </c>
      <c r="D3" s="26"/>
      <c r="E3" s="26"/>
      <c r="F3" s="26"/>
      <c r="G3" s="30"/>
    </row>
    <row r="4" ht="22.7" customHeight="true" spans="1:7">
      <c r="A4" s="11" t="s">
        <v>46</v>
      </c>
      <c r="B4" s="11" t="s">
        <v>47</v>
      </c>
      <c r="C4" s="27" t="s">
        <v>46</v>
      </c>
      <c r="D4" s="27" t="s">
        <v>49</v>
      </c>
      <c r="E4" s="27" t="s">
        <v>111</v>
      </c>
      <c r="F4" s="31" t="s">
        <v>112</v>
      </c>
      <c r="G4" s="32" t="s">
        <v>113</v>
      </c>
    </row>
    <row r="5" ht="25.7" customHeight="true" spans="1:7">
      <c r="A5" s="28" t="s">
        <v>114</v>
      </c>
      <c r="B5" s="13">
        <v>62593846.83</v>
      </c>
      <c r="C5" s="28" t="s">
        <v>55</v>
      </c>
      <c r="D5" s="13">
        <f>E5</f>
        <v>6011093.29</v>
      </c>
      <c r="E5" s="13">
        <v>6011093.29</v>
      </c>
      <c r="F5" s="33"/>
      <c r="G5" s="34"/>
    </row>
    <row r="6" ht="25.7" customHeight="true" spans="1:7">
      <c r="A6" s="28" t="s">
        <v>115</v>
      </c>
      <c r="B6" s="13"/>
      <c r="C6" s="28" t="s">
        <v>57</v>
      </c>
      <c r="D6" s="13">
        <f t="shared" ref="D6:D7" si="0">E6</f>
        <v>55038213.06</v>
      </c>
      <c r="E6" s="13">
        <v>55038213.06</v>
      </c>
      <c r="F6" s="33"/>
      <c r="G6" s="34"/>
    </row>
    <row r="7" ht="25.7" customHeight="true" spans="1:7">
      <c r="A7" s="28"/>
      <c r="B7" s="13"/>
      <c r="C7" s="28" t="s">
        <v>59</v>
      </c>
      <c r="D7" s="13">
        <f t="shared" si="0"/>
        <v>1544540.48</v>
      </c>
      <c r="E7" s="13">
        <v>1544540.48</v>
      </c>
      <c r="F7" s="33"/>
      <c r="G7" s="34"/>
    </row>
    <row r="8" ht="25.7" customHeight="true" spans="1:7">
      <c r="A8" s="28"/>
      <c r="B8" s="29"/>
      <c r="C8" s="28"/>
      <c r="D8" s="29"/>
      <c r="E8" s="29"/>
      <c r="F8" s="35"/>
      <c r="G8" s="34"/>
    </row>
    <row r="9" ht="25.7" customHeight="true" spans="1:7">
      <c r="A9" s="28"/>
      <c r="B9" s="29"/>
      <c r="C9" s="28"/>
      <c r="D9" s="29"/>
      <c r="E9" s="29"/>
      <c r="F9" s="35"/>
      <c r="G9" s="34"/>
    </row>
    <row r="10" ht="25.7" customHeight="true" spans="1:7">
      <c r="A10" s="28"/>
      <c r="B10" s="29"/>
      <c r="C10" s="28"/>
      <c r="D10" s="29"/>
      <c r="E10" s="29"/>
      <c r="F10" s="35"/>
      <c r="G10" s="34"/>
    </row>
    <row r="11" ht="25.7" customHeight="true" spans="1:7">
      <c r="A11" s="28" t="s">
        <v>63</v>
      </c>
      <c r="B11" s="13">
        <f>B5</f>
        <v>62593846.83</v>
      </c>
      <c r="C11" s="28" t="s">
        <v>64</v>
      </c>
      <c r="D11" s="13">
        <f>D5+D6+D7</f>
        <v>62593846.83</v>
      </c>
      <c r="E11" s="13">
        <f>E5+E6+E7</f>
        <v>62593846.83</v>
      </c>
      <c r="F11" s="33"/>
      <c r="G11" s="34"/>
    </row>
  </sheetData>
  <mergeCells count="4">
    <mergeCell ref="A1:F1"/>
    <mergeCell ref="A2:B2"/>
    <mergeCell ref="A3:B3"/>
    <mergeCell ref="C3:G3"/>
  </mergeCells>
  <pageMargins left="0.314000010490417" right="0.314000010490417" top="0.236000001430511" bottom="0.236000001430511"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workbookViewId="0">
      <pane ySplit="6" topLeftCell="A7" activePane="bottomLeft" state="frozen"/>
      <selection/>
      <selection pane="bottomLeft" activeCell="A5" sqref="A$1:G$1048576"/>
    </sheetView>
  </sheetViews>
  <sheetFormatPr defaultColWidth="10" defaultRowHeight="13.5" outlineLevelCol="6"/>
  <cols>
    <col min="1" max="3" width="3.5" customWidth="true"/>
    <col min="4" max="4" width="31.75" customWidth="true"/>
    <col min="5" max="7" width="18.5" customWidth="true"/>
    <col min="8" max="11" width="9.75" customWidth="true"/>
  </cols>
  <sheetData>
    <row r="1" ht="39.95" customHeight="true" spans="1:7">
      <c r="A1" s="9" t="s">
        <v>116</v>
      </c>
      <c r="B1" s="9"/>
      <c r="C1" s="9"/>
      <c r="D1" s="9"/>
      <c r="E1" s="9"/>
      <c r="F1" s="9"/>
      <c r="G1" s="9"/>
    </row>
    <row r="2" ht="22.7" customHeight="true" spans="1:7">
      <c r="A2" s="10" t="s">
        <v>42</v>
      </c>
      <c r="B2" s="10"/>
      <c r="C2" s="10"/>
      <c r="D2" s="10"/>
      <c r="E2" s="8"/>
      <c r="F2" s="8"/>
      <c r="G2" s="15" t="s">
        <v>43</v>
      </c>
    </row>
    <row r="3" ht="22.7" customHeight="true" spans="1:7">
      <c r="A3" s="11" t="s">
        <v>67</v>
      </c>
      <c r="B3" s="11"/>
      <c r="C3" s="11"/>
      <c r="D3" s="11"/>
      <c r="E3" s="11" t="s">
        <v>117</v>
      </c>
      <c r="F3" s="11"/>
      <c r="G3" s="11"/>
    </row>
    <row r="4" ht="22.7" customHeight="true" spans="1:7">
      <c r="A4" s="11" t="s">
        <v>69</v>
      </c>
      <c r="B4" s="11"/>
      <c r="C4" s="11"/>
      <c r="D4" s="11" t="s">
        <v>70</v>
      </c>
      <c r="E4" s="11" t="s">
        <v>49</v>
      </c>
      <c r="F4" s="11" t="s">
        <v>50</v>
      </c>
      <c r="G4" s="11" t="s">
        <v>51</v>
      </c>
    </row>
    <row r="5" ht="22.7" customHeight="true" spans="1:7">
      <c r="A5" s="11" t="s">
        <v>75</v>
      </c>
      <c r="B5" s="11" t="s">
        <v>76</v>
      </c>
      <c r="C5" s="11" t="s">
        <v>77</v>
      </c>
      <c r="D5" s="11"/>
      <c r="E5" s="11"/>
      <c r="F5" s="11"/>
      <c r="G5" s="11"/>
    </row>
    <row r="6" ht="25.7" customHeight="true" spans="1:7">
      <c r="A6" s="12" t="s">
        <v>78</v>
      </c>
      <c r="B6" s="12"/>
      <c r="C6" s="12"/>
      <c r="D6" s="12"/>
      <c r="E6" s="13">
        <f>F6+G6</f>
        <v>62593846.83</v>
      </c>
      <c r="F6" s="13">
        <v>48834346.83</v>
      </c>
      <c r="G6" s="13">
        <f>G7+G14+G19</f>
        <v>13759500</v>
      </c>
    </row>
    <row r="7" ht="25.7" customHeight="true" spans="1:7">
      <c r="A7" s="12" t="s">
        <v>79</v>
      </c>
      <c r="B7" s="12"/>
      <c r="C7" s="12"/>
      <c r="D7" s="14" t="s">
        <v>80</v>
      </c>
      <c r="E7" s="13">
        <f t="shared" ref="E7:E21" si="0">F7+G7</f>
        <v>6011093.29</v>
      </c>
      <c r="F7" s="13">
        <f>F8+F12</f>
        <v>6011093.29</v>
      </c>
      <c r="G7" s="13"/>
    </row>
    <row r="8" ht="25.7" customHeight="true" spans="1:7">
      <c r="A8" s="12"/>
      <c r="B8" s="12" t="s">
        <v>81</v>
      </c>
      <c r="C8" s="12"/>
      <c r="D8" s="14" t="s">
        <v>82</v>
      </c>
      <c r="E8" s="13">
        <f t="shared" si="0"/>
        <v>5675707.36</v>
      </c>
      <c r="F8" s="13">
        <f>F9+F10+F11</f>
        <v>5675707.36</v>
      </c>
      <c r="G8" s="13"/>
    </row>
    <row r="9" ht="25.7" customHeight="true" spans="1:7">
      <c r="A9" s="12"/>
      <c r="B9" s="12"/>
      <c r="C9" s="12" t="s">
        <v>83</v>
      </c>
      <c r="D9" s="14" t="s">
        <v>84</v>
      </c>
      <c r="E9" s="13">
        <f t="shared" si="0"/>
        <v>380140</v>
      </c>
      <c r="F9" s="13">
        <v>380140</v>
      </c>
      <c r="G9" s="13"/>
    </row>
    <row r="10" ht="25.7" customHeight="true" spans="1:7">
      <c r="A10" s="12"/>
      <c r="B10" s="12"/>
      <c r="C10" s="12" t="s">
        <v>81</v>
      </c>
      <c r="D10" s="14" t="s">
        <v>85</v>
      </c>
      <c r="E10" s="13">
        <f t="shared" si="0"/>
        <v>3530378.24</v>
      </c>
      <c r="F10" s="13">
        <v>3530378.24</v>
      </c>
      <c r="G10" s="13"/>
    </row>
    <row r="11" ht="25.7" customHeight="true" spans="1:7">
      <c r="A11" s="12"/>
      <c r="B11" s="12"/>
      <c r="C11" s="12" t="s">
        <v>86</v>
      </c>
      <c r="D11" s="14" t="s">
        <v>87</v>
      </c>
      <c r="E11" s="13">
        <f t="shared" si="0"/>
        <v>1765189.12</v>
      </c>
      <c r="F11" s="13">
        <v>1765189.12</v>
      </c>
      <c r="G11" s="13"/>
    </row>
    <row r="12" ht="25.7" customHeight="true" spans="1:7">
      <c r="A12" s="12"/>
      <c r="B12" s="12" t="s">
        <v>88</v>
      </c>
      <c r="C12" s="12"/>
      <c r="D12" s="14" t="s">
        <v>89</v>
      </c>
      <c r="E12" s="13">
        <f t="shared" si="0"/>
        <v>335385.93</v>
      </c>
      <c r="F12" s="13">
        <v>335385.93</v>
      </c>
      <c r="G12" s="13"/>
    </row>
    <row r="13" ht="25.7" customHeight="true" spans="1:7">
      <c r="A13" s="12"/>
      <c r="B13" s="12"/>
      <c r="C13" s="12" t="s">
        <v>88</v>
      </c>
      <c r="D13" s="14" t="s">
        <v>89</v>
      </c>
      <c r="E13" s="13">
        <f t="shared" si="0"/>
        <v>335385.93</v>
      </c>
      <c r="F13" s="13">
        <v>335385.93</v>
      </c>
      <c r="G13" s="13"/>
    </row>
    <row r="14" ht="25.7" customHeight="true" spans="1:7">
      <c r="A14" s="12" t="s">
        <v>90</v>
      </c>
      <c r="B14" s="12"/>
      <c r="C14" s="12"/>
      <c r="D14" s="14" t="s">
        <v>91</v>
      </c>
      <c r="E14" s="13">
        <f t="shared" si="0"/>
        <v>55038213.06</v>
      </c>
      <c r="F14" s="13">
        <f>F15+F17</f>
        <v>41278713.06</v>
      </c>
      <c r="G14" s="13">
        <f>G15+G17</f>
        <v>13759500</v>
      </c>
    </row>
    <row r="15" ht="25.7" customHeight="true" spans="1:7">
      <c r="A15" s="12"/>
      <c r="B15" s="12" t="s">
        <v>92</v>
      </c>
      <c r="C15" s="12"/>
      <c r="D15" s="14" t="s">
        <v>93</v>
      </c>
      <c r="E15" s="13">
        <f t="shared" si="0"/>
        <v>47742413.06</v>
      </c>
      <c r="F15" s="13">
        <v>34632913.06</v>
      </c>
      <c r="G15" s="13">
        <f>G16</f>
        <v>13109500</v>
      </c>
    </row>
    <row r="16" ht="25.7" customHeight="true" spans="1:7">
      <c r="A16" s="12"/>
      <c r="B16" s="12"/>
      <c r="C16" s="12" t="s">
        <v>94</v>
      </c>
      <c r="D16" s="14" t="s">
        <v>95</v>
      </c>
      <c r="E16" s="13">
        <f t="shared" si="0"/>
        <v>47742413.06</v>
      </c>
      <c r="F16" s="13">
        <v>34632913.06</v>
      </c>
      <c r="G16" s="13">
        <v>13109500</v>
      </c>
    </row>
    <row r="17" ht="25.7" customHeight="true" spans="1:7">
      <c r="A17" s="12"/>
      <c r="B17" s="12" t="s">
        <v>96</v>
      </c>
      <c r="C17" s="12"/>
      <c r="D17" s="14" t="s">
        <v>97</v>
      </c>
      <c r="E17" s="13">
        <f t="shared" si="0"/>
        <v>7295800</v>
      </c>
      <c r="F17" s="13">
        <v>6645800</v>
      </c>
      <c r="G17" s="13">
        <v>650000</v>
      </c>
    </row>
    <row r="18" ht="25.7" customHeight="true" spans="1:7">
      <c r="A18" s="12"/>
      <c r="B18" s="12"/>
      <c r="C18" s="12" t="s">
        <v>98</v>
      </c>
      <c r="D18" s="14" t="s">
        <v>99</v>
      </c>
      <c r="E18" s="13">
        <f t="shared" si="0"/>
        <v>7295800</v>
      </c>
      <c r="F18" s="13">
        <v>6645800</v>
      </c>
      <c r="G18" s="13">
        <v>650000</v>
      </c>
    </row>
    <row r="19" ht="25.7" customHeight="true" spans="1:7">
      <c r="A19" s="12" t="s">
        <v>103</v>
      </c>
      <c r="B19" s="12"/>
      <c r="C19" s="12"/>
      <c r="D19" s="14" t="s">
        <v>104</v>
      </c>
      <c r="E19" s="13">
        <f t="shared" si="0"/>
        <v>1544540.48</v>
      </c>
      <c r="F19" s="13">
        <v>1544540.48</v>
      </c>
      <c r="G19" s="13"/>
    </row>
    <row r="20" ht="25.7" customHeight="true" spans="1:7">
      <c r="A20" s="12"/>
      <c r="B20" s="12" t="s">
        <v>83</v>
      </c>
      <c r="C20" s="12"/>
      <c r="D20" s="14" t="s">
        <v>105</v>
      </c>
      <c r="E20" s="13">
        <f t="shared" si="0"/>
        <v>1544540.48</v>
      </c>
      <c r="F20" s="13">
        <v>1544540.48</v>
      </c>
      <c r="G20" s="13"/>
    </row>
    <row r="21" ht="25.7" customHeight="true" spans="1:7">
      <c r="A21" s="12"/>
      <c r="B21" s="12"/>
      <c r="C21" s="12" t="s">
        <v>94</v>
      </c>
      <c r="D21" s="14" t="s">
        <v>106</v>
      </c>
      <c r="E21" s="13">
        <f t="shared" si="0"/>
        <v>1544540.48</v>
      </c>
      <c r="F21" s="13">
        <v>1544540.48</v>
      </c>
      <c r="G21" s="13"/>
    </row>
  </sheetData>
  <mergeCells count="10">
    <mergeCell ref="A1:G1"/>
    <mergeCell ref="A2:D2"/>
    <mergeCell ref="A3:D3"/>
    <mergeCell ref="E3:G3"/>
    <mergeCell ref="A4:C4"/>
    <mergeCell ref="A6:D6"/>
    <mergeCell ref="D4:D5"/>
    <mergeCell ref="E4:E5"/>
    <mergeCell ref="F4:F5"/>
    <mergeCell ref="G4:G5"/>
  </mergeCells>
  <pageMargins left="0.314000010490417" right="0.314000010490417" top="0.236000001430511" bottom="0.236000001430511"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pane ySplit="6" topLeftCell="A7" activePane="bottomLeft" state="frozen"/>
      <selection/>
      <selection pane="bottomLeft" activeCell="A11" sqref="A11"/>
    </sheetView>
  </sheetViews>
  <sheetFormatPr defaultColWidth="10" defaultRowHeight="13.5" outlineLevelCol="6"/>
  <cols>
    <col min="1" max="3" width="7.75" customWidth="true"/>
    <col min="4" max="4" width="40.5" customWidth="true"/>
    <col min="5" max="7" width="18.5" customWidth="true"/>
    <col min="8" max="11" width="9.75" customWidth="true"/>
  </cols>
  <sheetData>
    <row r="1" ht="39.95" customHeight="true" spans="1:7">
      <c r="A1" s="24" t="s">
        <v>118</v>
      </c>
      <c r="B1" s="24"/>
      <c r="C1" s="24"/>
      <c r="D1" s="24"/>
      <c r="E1" s="24"/>
      <c r="F1" s="24"/>
      <c r="G1" s="24"/>
    </row>
    <row r="2" ht="22.7" customHeight="true" spans="1:7">
      <c r="A2" s="10" t="s">
        <v>42</v>
      </c>
      <c r="B2" s="10"/>
      <c r="C2" s="10"/>
      <c r="D2" s="10"/>
      <c r="E2" s="8"/>
      <c r="F2" s="8"/>
      <c r="G2" s="15" t="s">
        <v>43</v>
      </c>
    </row>
    <row r="3" ht="22.7" customHeight="true" spans="1:7">
      <c r="A3" s="11" t="s">
        <v>67</v>
      </c>
      <c r="B3" s="11"/>
      <c r="C3" s="11"/>
      <c r="D3" s="11"/>
      <c r="E3" s="11" t="s">
        <v>119</v>
      </c>
      <c r="F3" s="11"/>
      <c r="G3" s="11"/>
    </row>
    <row r="4" ht="22.7" customHeight="true" spans="1:7">
      <c r="A4" s="11" t="s">
        <v>69</v>
      </c>
      <c r="B4" s="11"/>
      <c r="C4" s="11"/>
      <c r="D4" s="11" t="s">
        <v>70</v>
      </c>
      <c r="E4" s="11" t="s">
        <v>49</v>
      </c>
      <c r="F4" s="11" t="s">
        <v>50</v>
      </c>
      <c r="G4" s="11" t="s">
        <v>51</v>
      </c>
    </row>
    <row r="5" ht="22.7" customHeight="true" spans="1:7">
      <c r="A5" s="11" t="s">
        <v>75</v>
      </c>
      <c r="B5" s="11" t="s">
        <v>76</v>
      </c>
      <c r="C5" s="11" t="s">
        <v>77</v>
      </c>
      <c r="D5" s="11"/>
      <c r="E5" s="11"/>
      <c r="F5" s="11"/>
      <c r="G5" s="11"/>
    </row>
    <row r="6" ht="25.7" customHeight="true" spans="1:7">
      <c r="A6" s="12" t="s">
        <v>78</v>
      </c>
      <c r="B6" s="12"/>
      <c r="C6" s="12"/>
      <c r="D6" s="12"/>
      <c r="E6" s="13"/>
      <c r="F6" s="13"/>
      <c r="G6" s="13"/>
    </row>
    <row r="7" ht="25.7" customHeight="true" spans="1:7">
      <c r="A7" s="12"/>
      <c r="B7" s="12"/>
      <c r="C7" s="12"/>
      <c r="D7" s="14"/>
      <c r="E7" s="13"/>
      <c r="F7" s="13"/>
      <c r="G7" s="13"/>
    </row>
    <row r="8" ht="25.7" customHeight="true" spans="1:7">
      <c r="A8" s="12"/>
      <c r="B8" s="12"/>
      <c r="C8" s="12"/>
      <c r="D8" s="14"/>
      <c r="E8" s="13"/>
      <c r="F8" s="13"/>
      <c r="G8" s="13"/>
    </row>
    <row r="9" ht="25.7" customHeight="true" spans="1:7">
      <c r="A9" s="12"/>
      <c r="B9" s="12"/>
      <c r="C9" s="12"/>
      <c r="D9" s="14"/>
      <c r="E9" s="13"/>
      <c r="F9" s="13"/>
      <c r="G9" s="13"/>
    </row>
    <row r="11" spans="1:1">
      <c r="A11" t="s">
        <v>120</v>
      </c>
    </row>
  </sheetData>
  <mergeCells count="10">
    <mergeCell ref="A1:G1"/>
    <mergeCell ref="A2:D2"/>
    <mergeCell ref="A3:D3"/>
    <mergeCell ref="E3:G3"/>
    <mergeCell ref="A4:C4"/>
    <mergeCell ref="A6:D6"/>
    <mergeCell ref="D4:D5"/>
    <mergeCell ref="E4:E5"/>
    <mergeCell ref="F4:F5"/>
    <mergeCell ref="G4:G5"/>
  </mergeCells>
  <pageMargins left="0.314000010490417" right="0.314000010490417" top="0.236000001430511" bottom="0.236000001430511"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selection activeCell="D18" sqref="D18"/>
    </sheetView>
  </sheetViews>
  <sheetFormatPr defaultColWidth="10" defaultRowHeight="13.5" outlineLevelCol="6"/>
  <cols>
    <col min="1" max="3" width="7.69166666666667" style="16" customWidth="true"/>
    <col min="4" max="4" width="40.5166666666667" style="16" customWidth="true"/>
    <col min="5" max="7" width="18.4666666666667" style="16" customWidth="true"/>
    <col min="8" max="11" width="9.76666666666667" style="16" customWidth="true"/>
    <col min="12" max="16384" width="10" style="16"/>
  </cols>
  <sheetData>
    <row r="1" ht="39.85" customHeight="true" spans="1:7">
      <c r="A1" s="17" t="s">
        <v>121</v>
      </c>
      <c r="B1" s="17"/>
      <c r="C1" s="17"/>
      <c r="D1" s="17"/>
      <c r="E1" s="17"/>
      <c r="F1" s="17"/>
      <c r="G1" s="17"/>
    </row>
    <row r="2" ht="22.75" customHeight="true" spans="1:7">
      <c r="A2" s="18"/>
      <c r="B2" s="18"/>
      <c r="C2" s="18"/>
      <c r="D2" s="18"/>
      <c r="E2" s="21"/>
      <c r="F2" s="21"/>
      <c r="G2" s="22" t="s">
        <v>43</v>
      </c>
    </row>
    <row r="3" ht="22.75" customHeight="true" spans="1:7">
      <c r="A3" s="11" t="s">
        <v>67</v>
      </c>
      <c r="B3" s="11"/>
      <c r="C3" s="11"/>
      <c r="D3" s="11"/>
      <c r="E3" s="11" t="s">
        <v>122</v>
      </c>
      <c r="F3" s="11"/>
      <c r="G3" s="11"/>
    </row>
    <row r="4" ht="22.75" customHeight="true" spans="1:7">
      <c r="A4" s="11" t="s">
        <v>69</v>
      </c>
      <c r="B4" s="11"/>
      <c r="C4" s="11"/>
      <c r="D4" s="11" t="s">
        <v>70</v>
      </c>
      <c r="E4" s="11" t="s">
        <v>49</v>
      </c>
      <c r="F4" s="11" t="s">
        <v>50</v>
      </c>
      <c r="G4" s="11" t="s">
        <v>51</v>
      </c>
    </row>
    <row r="5" ht="22.75" customHeight="true" spans="1:7">
      <c r="A5" s="11" t="s">
        <v>75</v>
      </c>
      <c r="B5" s="11" t="s">
        <v>76</v>
      </c>
      <c r="C5" s="11" t="s">
        <v>77</v>
      </c>
      <c r="D5" s="11"/>
      <c r="E5" s="11"/>
      <c r="F5" s="11"/>
      <c r="G5" s="11"/>
    </row>
    <row r="6" ht="25.6" customHeight="true" spans="1:7">
      <c r="A6" s="19" t="s">
        <v>78</v>
      </c>
      <c r="B6" s="19"/>
      <c r="C6" s="19"/>
      <c r="D6" s="19"/>
      <c r="E6" s="23"/>
      <c r="F6" s="23"/>
      <c r="G6" s="23"/>
    </row>
    <row r="7" ht="25.6" customHeight="true" spans="1:7">
      <c r="A7" s="19"/>
      <c r="B7" s="19"/>
      <c r="C7" s="19"/>
      <c r="D7" s="20"/>
      <c r="E7" s="23"/>
      <c r="F7" s="23"/>
      <c r="G7" s="23"/>
    </row>
    <row r="8" ht="25.6" customHeight="true" spans="1:7">
      <c r="A8" s="19"/>
      <c r="B8" s="19"/>
      <c r="C8" s="19"/>
      <c r="D8" s="20"/>
      <c r="E8" s="23"/>
      <c r="F8" s="23"/>
      <c r="G8" s="23"/>
    </row>
    <row r="9" ht="25.6" customHeight="true" spans="1:7">
      <c r="A9" s="19"/>
      <c r="B9" s="19"/>
      <c r="C9" s="19"/>
      <c r="D9" s="20"/>
      <c r="E9" s="23"/>
      <c r="F9" s="23"/>
      <c r="G9" s="23"/>
    </row>
    <row r="11" spans="1:1">
      <c r="A11" t="s">
        <v>123</v>
      </c>
    </row>
  </sheetData>
  <mergeCells count="10">
    <mergeCell ref="A1:G1"/>
    <mergeCell ref="A2:D2"/>
    <mergeCell ref="A3:D3"/>
    <mergeCell ref="E3:G3"/>
    <mergeCell ref="A4:C4"/>
    <mergeCell ref="A6:D6"/>
    <mergeCell ref="D4:D5"/>
    <mergeCell ref="E4:E5"/>
    <mergeCell ref="F4:F5"/>
    <mergeCell ref="G4:G5"/>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workbookViewId="0">
      <pane ySplit="6" topLeftCell="A7" activePane="bottomLeft" state="frozen"/>
      <selection/>
      <selection pane="bottomLeft" activeCell="B39" sqref="B39"/>
    </sheetView>
  </sheetViews>
  <sheetFormatPr defaultColWidth="10" defaultRowHeight="13.5" outlineLevelCol="5"/>
  <cols>
    <col min="1" max="2" width="7.75" customWidth="true"/>
    <col min="3" max="3" width="40.5" customWidth="true"/>
    <col min="4" max="6" width="18.5" customWidth="true"/>
    <col min="7" max="9" width="9.75" customWidth="true"/>
  </cols>
  <sheetData>
    <row r="1" ht="39.95" customHeight="true" spans="1:6">
      <c r="A1" s="9" t="s">
        <v>124</v>
      </c>
      <c r="B1" s="9"/>
      <c r="C1" s="9"/>
      <c r="D1" s="9"/>
      <c r="E1" s="9"/>
      <c r="F1" s="9"/>
    </row>
    <row r="2" ht="22.7" customHeight="true" spans="1:6">
      <c r="A2" s="10" t="s">
        <v>42</v>
      </c>
      <c r="B2" s="10"/>
      <c r="C2" s="10"/>
      <c r="D2" s="8"/>
      <c r="E2" s="8"/>
      <c r="F2" s="15" t="s">
        <v>43</v>
      </c>
    </row>
    <row r="3" ht="22.7" customHeight="true" spans="1:6">
      <c r="A3" s="11" t="s">
        <v>67</v>
      </c>
      <c r="B3" s="11"/>
      <c r="C3" s="11"/>
      <c r="D3" s="11" t="s">
        <v>125</v>
      </c>
      <c r="E3" s="11"/>
      <c r="F3" s="11"/>
    </row>
    <row r="4" ht="22.7" customHeight="true" spans="1:6">
      <c r="A4" s="11" t="s">
        <v>126</v>
      </c>
      <c r="B4" s="11"/>
      <c r="C4" s="11" t="s">
        <v>127</v>
      </c>
      <c r="D4" s="11" t="s">
        <v>49</v>
      </c>
      <c r="E4" s="11" t="s">
        <v>52</v>
      </c>
      <c r="F4" s="11" t="s">
        <v>53</v>
      </c>
    </row>
    <row r="5" ht="22.7" customHeight="true" spans="1:6">
      <c r="A5" s="11" t="s">
        <v>75</v>
      </c>
      <c r="B5" s="11" t="s">
        <v>76</v>
      </c>
      <c r="C5" s="11"/>
      <c r="D5" s="11"/>
      <c r="E5" s="11"/>
      <c r="F5" s="11"/>
    </row>
    <row r="6" ht="25.7" customHeight="true" spans="1:6">
      <c r="A6" s="12" t="s">
        <v>78</v>
      </c>
      <c r="B6" s="12"/>
      <c r="C6" s="12"/>
      <c r="D6" s="13">
        <v>48834346.83</v>
      </c>
      <c r="E6" s="13">
        <v>46529026.83</v>
      </c>
      <c r="F6" s="13">
        <v>2305320</v>
      </c>
    </row>
    <row r="7" ht="25.7" customHeight="true" spans="1:6">
      <c r="A7" s="12" t="s">
        <v>128</v>
      </c>
      <c r="B7" s="12"/>
      <c r="C7" s="14" t="s">
        <v>129</v>
      </c>
      <c r="D7" s="13">
        <v>46508026.83</v>
      </c>
      <c r="E7" s="13">
        <v>46508026.83</v>
      </c>
      <c r="F7" s="13"/>
    </row>
    <row r="8" ht="25.7" customHeight="true" spans="1:6">
      <c r="A8" s="12"/>
      <c r="B8" s="12" t="s">
        <v>94</v>
      </c>
      <c r="C8" s="14" t="s">
        <v>130</v>
      </c>
      <c r="D8" s="13">
        <v>4267872</v>
      </c>
      <c r="E8" s="13">
        <v>4267872</v>
      </c>
      <c r="F8" s="13"/>
    </row>
    <row r="9" ht="25.7" customHeight="true" spans="1:6">
      <c r="A9" s="12"/>
      <c r="B9" s="12" t="s">
        <v>83</v>
      </c>
      <c r="C9" s="14" t="s">
        <v>131</v>
      </c>
      <c r="D9" s="13">
        <v>649092</v>
      </c>
      <c r="E9" s="13">
        <v>649092</v>
      </c>
      <c r="F9" s="13"/>
    </row>
    <row r="10" ht="25.7" customHeight="true" spans="1:6">
      <c r="A10" s="12"/>
      <c r="B10" s="12" t="s">
        <v>132</v>
      </c>
      <c r="C10" s="14" t="s">
        <v>133</v>
      </c>
      <c r="D10" s="13">
        <v>17147900</v>
      </c>
      <c r="E10" s="13">
        <v>17147900</v>
      </c>
      <c r="F10" s="13"/>
    </row>
    <row r="11" ht="25.7" customHeight="true" spans="1:6">
      <c r="A11" s="12"/>
      <c r="B11" s="12" t="s">
        <v>98</v>
      </c>
      <c r="C11" s="14" t="s">
        <v>134</v>
      </c>
      <c r="D11" s="13">
        <v>3530378.24</v>
      </c>
      <c r="E11" s="13">
        <v>3530378.24</v>
      </c>
      <c r="F11" s="13"/>
    </row>
    <row r="12" ht="25.7" customHeight="true" spans="1:6">
      <c r="A12" s="12"/>
      <c r="B12" s="12" t="s">
        <v>135</v>
      </c>
      <c r="C12" s="14" t="s">
        <v>136</v>
      </c>
      <c r="D12" s="13">
        <v>1765189.12</v>
      </c>
      <c r="E12" s="13">
        <v>1765189.12</v>
      </c>
      <c r="F12" s="13"/>
    </row>
    <row r="13" ht="25.7" customHeight="true" spans="1:6">
      <c r="A13" s="12"/>
      <c r="B13" s="12" t="s">
        <v>137</v>
      </c>
      <c r="C13" s="14" t="s">
        <v>138</v>
      </c>
      <c r="D13" s="13">
        <v>335385.93</v>
      </c>
      <c r="E13" s="13">
        <v>335385.93</v>
      </c>
      <c r="F13" s="13"/>
    </row>
    <row r="14" ht="25.7" customHeight="true" spans="1:6">
      <c r="A14" s="12"/>
      <c r="B14" s="12" t="s">
        <v>139</v>
      </c>
      <c r="C14" s="14" t="s">
        <v>106</v>
      </c>
      <c r="D14" s="13">
        <v>1544540.48</v>
      </c>
      <c r="E14" s="13">
        <v>1544540.48</v>
      </c>
      <c r="F14" s="13"/>
    </row>
    <row r="15" ht="25.7" customHeight="true" spans="1:6">
      <c r="A15" s="12"/>
      <c r="B15" s="12" t="s">
        <v>88</v>
      </c>
      <c r="C15" s="14" t="s">
        <v>140</v>
      </c>
      <c r="D15" s="13">
        <v>17267669.06</v>
      </c>
      <c r="E15" s="13">
        <v>17267669.06</v>
      </c>
      <c r="F15" s="13"/>
    </row>
    <row r="16" ht="25.7" customHeight="true" spans="1:6">
      <c r="A16" s="12" t="s">
        <v>141</v>
      </c>
      <c r="B16" s="12"/>
      <c r="C16" s="14" t="s">
        <v>142</v>
      </c>
      <c r="D16" s="13">
        <v>2305320</v>
      </c>
      <c r="E16" s="13"/>
      <c r="F16" s="13">
        <v>2305320</v>
      </c>
    </row>
    <row r="17" ht="25.7" customHeight="true" spans="1:6">
      <c r="A17" s="12"/>
      <c r="B17" s="12" t="s">
        <v>139</v>
      </c>
      <c r="C17" s="14" t="s">
        <v>143</v>
      </c>
      <c r="D17" s="13"/>
      <c r="E17" s="13"/>
      <c r="F17" s="13"/>
    </row>
    <row r="18" ht="25.7" customHeight="true" spans="1:6">
      <c r="A18" s="12"/>
      <c r="B18" s="12" t="s">
        <v>144</v>
      </c>
      <c r="C18" s="14" t="s">
        <v>145</v>
      </c>
      <c r="D18" s="13"/>
      <c r="E18" s="13"/>
      <c r="F18" s="13"/>
    </row>
    <row r="19" ht="25.7" customHeight="true" spans="1:6">
      <c r="A19" s="12"/>
      <c r="B19" s="12" t="s">
        <v>146</v>
      </c>
      <c r="C19" s="14" t="s">
        <v>147</v>
      </c>
      <c r="D19" s="13">
        <v>872640</v>
      </c>
      <c r="E19" s="13"/>
      <c r="F19" s="13">
        <v>872640</v>
      </c>
    </row>
    <row r="20" ht="25.7" customHeight="true" spans="1:6">
      <c r="A20" s="12"/>
      <c r="B20" s="12" t="s">
        <v>88</v>
      </c>
      <c r="C20" s="14" t="s">
        <v>148</v>
      </c>
      <c r="D20" s="13">
        <v>1432680</v>
      </c>
      <c r="E20" s="13"/>
      <c r="F20" s="13">
        <v>1432680</v>
      </c>
    </row>
    <row r="21" ht="25.7" customHeight="true" spans="1:6">
      <c r="A21" s="12" t="s">
        <v>149</v>
      </c>
      <c r="B21" s="12"/>
      <c r="C21" s="14" t="s">
        <v>150</v>
      </c>
      <c r="D21" s="13">
        <v>21000</v>
      </c>
      <c r="E21" s="13">
        <v>21000</v>
      </c>
      <c r="F21" s="13"/>
    </row>
    <row r="22" ht="25.7" customHeight="true" spans="1:6">
      <c r="A22" s="12"/>
      <c r="B22" s="12" t="s">
        <v>135</v>
      </c>
      <c r="C22" s="14" t="s">
        <v>151</v>
      </c>
      <c r="D22" s="13">
        <v>9000</v>
      </c>
      <c r="E22" s="13">
        <v>9000</v>
      </c>
      <c r="F22" s="13"/>
    </row>
    <row r="23" ht="25.7" customHeight="true" spans="1:6">
      <c r="A23" s="12"/>
      <c r="B23" s="12" t="s">
        <v>88</v>
      </c>
      <c r="C23" s="14" t="s">
        <v>152</v>
      </c>
      <c r="D23" s="13">
        <v>12000</v>
      </c>
      <c r="E23" s="13">
        <v>12000</v>
      </c>
      <c r="F23" s="13"/>
    </row>
    <row r="24" ht="25.7" customHeight="true" spans="1:6">
      <c r="A24" s="12" t="s">
        <v>153</v>
      </c>
      <c r="B24" s="12"/>
      <c r="C24" s="14" t="s">
        <v>154</v>
      </c>
      <c r="D24" s="13"/>
      <c r="E24" s="13"/>
      <c r="F24" s="13"/>
    </row>
    <row r="25" ht="25.7" customHeight="true" spans="1:6">
      <c r="A25" s="12"/>
      <c r="B25" s="12" t="s">
        <v>92</v>
      </c>
      <c r="C25" s="14" t="s">
        <v>155</v>
      </c>
      <c r="D25" s="13"/>
      <c r="E25" s="13"/>
      <c r="F25" s="13"/>
    </row>
  </sheetData>
  <mergeCells count="10">
    <mergeCell ref="A1:F1"/>
    <mergeCell ref="A2:C2"/>
    <mergeCell ref="A3:C3"/>
    <mergeCell ref="D3:F3"/>
    <mergeCell ref="A4:B4"/>
    <mergeCell ref="A6:C6"/>
    <mergeCell ref="C4:C5"/>
    <mergeCell ref="D4:D5"/>
    <mergeCell ref="E4:E5"/>
    <mergeCell ref="F4:F5"/>
  </mergeCells>
  <pageMargins left="0.314000010490417" right="0.314000010490417" top="0.236000001430511" bottom="0.236000001430511"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
  <sheetViews>
    <sheetView workbookViewId="0">
      <pane ySplit="6" topLeftCell="A7" activePane="bottomLeft" state="frozen"/>
      <selection/>
      <selection pane="bottomLeft" activeCell="H7" sqref="H7"/>
    </sheetView>
  </sheetViews>
  <sheetFormatPr defaultColWidth="10" defaultRowHeight="13.5" outlineLevelRow="6"/>
  <cols>
    <col min="1" max="1" width="13.875" customWidth="true"/>
    <col min="2" max="2" width="28" customWidth="true"/>
    <col min="3" max="3" width="13.375" customWidth="true"/>
    <col min="4" max="4" width="13.125" customWidth="true"/>
    <col min="5" max="5" width="15.25" customWidth="true"/>
    <col min="6" max="6" width="16.375" customWidth="true"/>
    <col min="7" max="7" width="17.25" customWidth="true"/>
    <col min="8" max="8" width="14.75" customWidth="true"/>
    <col min="9" max="9" width="19.5" customWidth="true"/>
    <col min="10" max="10" width="9.75" customWidth="true"/>
  </cols>
  <sheetData>
    <row r="1" ht="39.95" customHeight="true" spans="1:9">
      <c r="A1" s="8"/>
      <c r="B1" s="8"/>
      <c r="C1" s="9" t="s">
        <v>156</v>
      </c>
      <c r="D1" s="9"/>
      <c r="E1" s="9"/>
      <c r="F1" s="9"/>
      <c r="G1" s="9"/>
      <c r="H1" s="9"/>
      <c r="I1" s="9"/>
    </row>
    <row r="2" ht="22.7" customHeight="true" spans="1:9">
      <c r="A2" s="10" t="s">
        <v>42</v>
      </c>
      <c r="B2" s="10"/>
      <c r="C2" s="10"/>
      <c r="D2" s="10"/>
      <c r="E2" s="10"/>
      <c r="F2" s="10"/>
      <c r="G2" s="15" t="s">
        <v>43</v>
      </c>
      <c r="H2" s="15"/>
      <c r="I2" s="15"/>
    </row>
    <row r="3" ht="34.15" customHeight="true" spans="1:9">
      <c r="A3" s="11" t="s">
        <v>157</v>
      </c>
      <c r="B3" s="11"/>
      <c r="C3" s="11" t="s">
        <v>158</v>
      </c>
      <c r="D3" s="11"/>
      <c r="E3" s="11"/>
      <c r="F3" s="11"/>
      <c r="G3" s="11"/>
      <c r="H3" s="11"/>
      <c r="I3" s="11" t="s">
        <v>159</v>
      </c>
    </row>
    <row r="4" ht="25.7" customHeight="true" spans="1:9">
      <c r="A4" s="11"/>
      <c r="B4" s="11"/>
      <c r="C4" s="11" t="s">
        <v>49</v>
      </c>
      <c r="D4" s="11" t="s">
        <v>160</v>
      </c>
      <c r="E4" s="11" t="s">
        <v>161</v>
      </c>
      <c r="F4" s="11" t="s">
        <v>162</v>
      </c>
      <c r="G4" s="11"/>
      <c r="H4" s="11"/>
      <c r="I4" s="11"/>
    </row>
    <row r="5" ht="25.7" customHeight="true" spans="1:9">
      <c r="A5" s="11"/>
      <c r="B5" s="11"/>
      <c r="C5" s="11"/>
      <c r="D5" s="11"/>
      <c r="E5" s="11"/>
      <c r="F5" s="11" t="s">
        <v>163</v>
      </c>
      <c r="G5" s="11" t="s">
        <v>164</v>
      </c>
      <c r="H5" s="11" t="s">
        <v>165</v>
      </c>
      <c r="I5" s="11"/>
    </row>
    <row r="6" ht="25.7" customHeight="true" spans="1:9">
      <c r="A6" s="12" t="s">
        <v>49</v>
      </c>
      <c r="B6" s="12"/>
      <c r="C6" s="13">
        <v>0</v>
      </c>
      <c r="D6" s="13">
        <v>0</v>
      </c>
      <c r="E6" s="13">
        <v>0</v>
      </c>
      <c r="F6" s="13">
        <v>0</v>
      </c>
      <c r="G6" s="13">
        <v>0</v>
      </c>
      <c r="H6" s="13">
        <v>0</v>
      </c>
      <c r="I6" s="13">
        <v>0</v>
      </c>
    </row>
    <row r="7" ht="25.7" customHeight="true" spans="1:9">
      <c r="A7" s="14" t="s">
        <v>166</v>
      </c>
      <c r="B7" s="14" t="s">
        <v>167</v>
      </c>
      <c r="C7" s="13">
        <v>0</v>
      </c>
      <c r="D7" s="13">
        <v>0</v>
      </c>
      <c r="E7" s="13">
        <v>0</v>
      </c>
      <c r="F7" s="13">
        <v>0</v>
      </c>
      <c r="G7" s="13">
        <v>0</v>
      </c>
      <c r="H7" s="13">
        <v>0</v>
      </c>
      <c r="I7" s="13">
        <v>0</v>
      </c>
    </row>
  </sheetData>
  <mergeCells count="11">
    <mergeCell ref="C1:I1"/>
    <mergeCell ref="A2:F2"/>
    <mergeCell ref="G2:I2"/>
    <mergeCell ref="C3:H3"/>
    <mergeCell ref="F4:H4"/>
    <mergeCell ref="A6:B6"/>
    <mergeCell ref="C4:C5"/>
    <mergeCell ref="D4:D5"/>
    <mergeCell ref="E4:E5"/>
    <mergeCell ref="I3:I5"/>
    <mergeCell ref="A3:B5"/>
  </mergeCells>
  <pageMargins left="0.314000010490417" right="0.314000010490417" top="0.236000001430511" bottom="0.236000001430511"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
  <sheetViews>
    <sheetView tabSelected="1" workbookViewId="0">
      <selection activeCell="A22" sqref="A21:A22"/>
    </sheetView>
  </sheetViews>
  <sheetFormatPr defaultColWidth="10" defaultRowHeight="13.5"/>
  <cols>
    <col min="1" max="1" width="122.375" customWidth="true"/>
    <col min="2" max="2" width="9.75" customWidth="true"/>
  </cols>
  <sheetData>
    <row r="1" ht="39.95" customHeight="true" spans="1:1">
      <c r="A1" s="1" t="s">
        <v>168</v>
      </c>
    </row>
    <row r="2" ht="25.7" customHeight="true" spans="1:1">
      <c r="A2" s="2"/>
    </row>
    <row r="3" ht="25.7" customHeight="true" spans="1:1">
      <c r="A3" s="3" t="s">
        <v>169</v>
      </c>
    </row>
    <row r="4" ht="25.7" customHeight="true" spans="1:1">
      <c r="A4" s="4" t="s">
        <v>170</v>
      </c>
    </row>
    <row r="5" ht="25.7" customHeight="true" spans="1:1">
      <c r="A5" s="5" t="s">
        <v>171</v>
      </c>
    </row>
    <row r="6" ht="36" customHeight="true" spans="1:1">
      <c r="A6" s="6" t="s">
        <v>172</v>
      </c>
    </row>
    <row r="7" ht="25.7" customHeight="true" spans="1:1">
      <c r="A7" s="5" t="s">
        <v>173</v>
      </c>
    </row>
    <row r="8" ht="25.7" customHeight="true" spans="1:1">
      <c r="A8" s="5" t="s">
        <v>174</v>
      </c>
    </row>
    <row r="9" ht="25.7" customHeight="true" spans="1:1">
      <c r="A9" s="6" t="s">
        <v>175</v>
      </c>
    </row>
    <row r="10" ht="25.7" customHeight="true" spans="1:1">
      <c r="A10" s="5" t="s">
        <v>176</v>
      </c>
    </row>
    <row r="11" ht="46.5" customHeight="true" spans="1:1">
      <c r="A11" s="6" t="s">
        <v>177</v>
      </c>
    </row>
    <row r="12" ht="25.7" customHeight="true" spans="1:1">
      <c r="A12" s="5" t="s">
        <v>178</v>
      </c>
    </row>
    <row r="13" ht="25.7" customHeight="true" spans="1:1">
      <c r="A13" s="6" t="s">
        <v>179</v>
      </c>
    </row>
    <row r="14" ht="28.7" customHeight="true" spans="1:1">
      <c r="A14" s="7" t="s">
        <v>180</v>
      </c>
    </row>
    <row r="15" ht="24" spans="1:1">
      <c r="A15" s="7" t="s">
        <v>181</v>
      </c>
    </row>
    <row r="16" ht="24" spans="1:1">
      <c r="A16" s="7" t="s">
        <v>182</v>
      </c>
    </row>
  </sheetData>
  <pageMargins left="0.314000010490417" right="0.314000010490417" top="0.236000001430511" bottom="0.236000001430511"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
  <sheetViews>
    <sheetView workbookViewId="0">
      <selection activeCell="A2" sqref="A2:A16"/>
    </sheetView>
  </sheetViews>
  <sheetFormatPr defaultColWidth="10" defaultRowHeight="13.5"/>
  <cols>
    <col min="1" max="1" width="61.625" customWidth="true"/>
    <col min="2" max="2" width="9.75" customWidth="true"/>
  </cols>
  <sheetData>
    <row r="1" ht="39.95" customHeight="true" spans="1:1">
      <c r="A1" s="1" t="s">
        <v>2</v>
      </c>
    </row>
    <row r="2" ht="25.7" customHeight="true" spans="1:1">
      <c r="A2" s="7" t="s">
        <v>3</v>
      </c>
    </row>
    <row r="3" ht="25.7" customHeight="true" spans="1:1">
      <c r="A3" s="7" t="s">
        <v>4</v>
      </c>
    </row>
    <row r="4" ht="25.7" customHeight="true" spans="1:1">
      <c r="A4" s="7" t="s">
        <v>5</v>
      </c>
    </row>
    <row r="5" ht="25.7" customHeight="true" spans="1:1">
      <c r="A5" s="7" t="s">
        <v>6</v>
      </c>
    </row>
    <row r="6" ht="25.7" customHeight="true" spans="1:1">
      <c r="A6" s="7" t="s">
        <v>7</v>
      </c>
    </row>
    <row r="7" ht="25.7" customHeight="true" spans="1:1">
      <c r="A7" s="7" t="s">
        <v>8</v>
      </c>
    </row>
    <row r="8" ht="25.7" customHeight="true" spans="1:1">
      <c r="A8" s="7" t="s">
        <v>9</v>
      </c>
    </row>
    <row r="9" ht="25.7" customHeight="true" spans="1:1">
      <c r="A9" s="7" t="s">
        <v>10</v>
      </c>
    </row>
    <row r="10" ht="25.7" customHeight="true" spans="1:1">
      <c r="A10" s="7" t="s">
        <v>11</v>
      </c>
    </row>
    <row r="11" ht="25.7" customHeight="true" spans="1:1">
      <c r="A11" s="7" t="s">
        <v>12</v>
      </c>
    </row>
    <row r="12" ht="25.7" customHeight="true" spans="1:1">
      <c r="A12" s="7" t="s">
        <v>13</v>
      </c>
    </row>
    <row r="13" ht="25.7" customHeight="true" spans="1:1">
      <c r="A13" s="7" t="s">
        <v>14</v>
      </c>
    </row>
    <row r="14" ht="25.7" customHeight="true" spans="1:1">
      <c r="A14" s="7" t="s">
        <v>15</v>
      </c>
    </row>
    <row r="15" ht="25.7" customHeight="true" spans="1:1">
      <c r="A15" s="7" t="s">
        <v>16</v>
      </c>
    </row>
    <row r="16" spans="1:1">
      <c r="A16" s="7" t="s">
        <v>17</v>
      </c>
    </row>
  </sheetData>
  <pageMargins left="0.314000010490417" right="0.314000010490417" top="0.236000001430511" bottom="0.236000001430511"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3" sqref="$A3:$XFD3"/>
    </sheetView>
  </sheetViews>
  <sheetFormatPr defaultColWidth="10" defaultRowHeight="13.5" outlineLevelRow="2"/>
  <cols>
    <col min="1" max="1" width="128.25" customWidth="true"/>
    <col min="2" max="2" width="9.75" customWidth="true"/>
  </cols>
  <sheetData>
    <row r="1" ht="39.95" customHeight="true" spans="1:1">
      <c r="A1" s="1" t="s">
        <v>18</v>
      </c>
    </row>
    <row r="2" ht="25.7" customHeight="true" spans="1:1">
      <c r="A2" s="41" t="s">
        <v>19</v>
      </c>
    </row>
    <row r="3" ht="25.7" customHeight="true" spans="1:1">
      <c r="A3" s="41" t="s">
        <v>20</v>
      </c>
    </row>
  </sheetData>
  <pageMargins left="0.314000010490417" right="0.314000010490417" top="0.236000001430511" bottom="0.236000001430511"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9" sqref="A9"/>
    </sheetView>
  </sheetViews>
  <sheetFormatPr defaultColWidth="10" defaultRowHeight="13.5" outlineLevelRow="1"/>
  <cols>
    <col min="1" max="1" width="78.625" customWidth="true"/>
    <col min="2" max="2" width="9.75" customWidth="true"/>
  </cols>
  <sheetData>
    <row r="1" ht="39.95" customHeight="true" spans="1:1">
      <c r="A1" s="1" t="s">
        <v>21</v>
      </c>
    </row>
    <row r="2" ht="80.25" customHeight="true" spans="1:1">
      <c r="A2" s="40" t="s">
        <v>22</v>
      </c>
    </row>
  </sheetData>
  <pageMargins left="0.314000010490417" right="0.314000010490417" top="0.236000001430511" bottom="0.236000001430511"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
  <sheetViews>
    <sheetView workbookViewId="0">
      <selection activeCell="A36" sqref="A36"/>
    </sheetView>
  </sheetViews>
  <sheetFormatPr defaultColWidth="10" defaultRowHeight="13.5"/>
  <cols>
    <col min="1" max="1" width="130.25" customWidth="true"/>
    <col min="2" max="2" width="9.75" customWidth="true"/>
  </cols>
  <sheetData>
    <row r="1" ht="22.5" spans="1:1">
      <c r="A1" s="1" t="s">
        <v>23</v>
      </c>
    </row>
    <row r="2" ht="17.25" spans="1:1">
      <c r="A2" s="2"/>
    </row>
    <row r="3" ht="24" spans="1:1">
      <c r="A3" s="7" t="s">
        <v>24</v>
      </c>
    </row>
    <row r="4" spans="1:1">
      <c r="A4" s="7" t="s">
        <v>25</v>
      </c>
    </row>
    <row r="5" spans="1:1">
      <c r="A5" s="7" t="s">
        <v>26</v>
      </c>
    </row>
    <row r="6" spans="1:1">
      <c r="A6" s="7" t="s">
        <v>27</v>
      </c>
    </row>
    <row r="7" spans="1:1">
      <c r="A7" s="7" t="s">
        <v>28</v>
      </c>
    </row>
    <row r="8" spans="1:1">
      <c r="A8" s="7" t="s">
        <v>29</v>
      </c>
    </row>
    <row r="9" ht="48" spans="1:1">
      <c r="A9" s="7" t="s">
        <v>30</v>
      </c>
    </row>
    <row r="10" spans="1:1">
      <c r="A10" s="7" t="s">
        <v>31</v>
      </c>
    </row>
  </sheetData>
  <pageMargins left="0.314000010490417" right="0.314000010490417" top="0.236000001430511" bottom="0.236000001430511"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3" sqref="A3"/>
    </sheetView>
  </sheetViews>
  <sheetFormatPr defaultColWidth="10" defaultRowHeight="13.5" outlineLevelCol="7"/>
  <cols>
    <col min="1" max="1" width="105.375" customWidth="true"/>
    <col min="2" max="2" width="9.75" customWidth="true"/>
  </cols>
  <sheetData>
    <row r="1" ht="39.95" customHeight="true" spans="1:1">
      <c r="A1" s="1" t="s">
        <v>32</v>
      </c>
    </row>
    <row r="2" spans="1:8">
      <c r="A2" s="38"/>
      <c r="B2" s="38"/>
      <c r="C2" s="38"/>
      <c r="D2" s="38"/>
      <c r="E2" s="38"/>
      <c r="F2" s="38"/>
      <c r="G2" s="38"/>
      <c r="H2" s="38"/>
    </row>
    <row r="3" ht="60" spans="1:8">
      <c r="A3" s="3" t="s">
        <v>33</v>
      </c>
      <c r="B3" s="39"/>
      <c r="C3" s="39"/>
      <c r="D3" s="39"/>
      <c r="E3" s="39"/>
      <c r="F3" s="39"/>
      <c r="G3" s="39"/>
      <c r="H3" s="39"/>
    </row>
    <row r="4" ht="15.75" spans="1:8">
      <c r="A4" s="3" t="s">
        <v>34</v>
      </c>
      <c r="B4" s="39"/>
      <c r="C4" s="39"/>
      <c r="D4" s="39"/>
      <c r="E4" s="39"/>
      <c r="F4" s="39"/>
      <c r="G4" s="39"/>
      <c r="H4" s="39"/>
    </row>
    <row r="5" ht="15.75" spans="1:8">
      <c r="A5" s="3" t="s">
        <v>35</v>
      </c>
      <c r="B5" s="39"/>
      <c r="C5" s="39"/>
      <c r="D5" s="39"/>
      <c r="E5" s="39"/>
      <c r="F5" s="39"/>
      <c r="G5" s="39"/>
      <c r="H5" s="39"/>
    </row>
    <row r="6" ht="15.75" spans="1:8">
      <c r="A6" s="3" t="s">
        <v>36</v>
      </c>
      <c r="B6" s="39"/>
      <c r="C6" s="39"/>
      <c r="D6" s="39"/>
      <c r="E6" s="39"/>
      <c r="F6" s="39"/>
      <c r="G6" s="39"/>
      <c r="H6" s="39"/>
    </row>
    <row r="7" ht="15.75" spans="1:8">
      <c r="A7" s="3" t="s">
        <v>37</v>
      </c>
      <c r="B7" s="39"/>
      <c r="C7" s="39"/>
      <c r="D7" s="39"/>
      <c r="E7" s="39"/>
      <c r="F7" s="39"/>
      <c r="G7" s="39"/>
      <c r="H7" s="39"/>
    </row>
    <row r="8" ht="24" spans="1:8">
      <c r="A8" s="3" t="s">
        <v>38</v>
      </c>
      <c r="B8" s="39"/>
      <c r="C8" s="39"/>
      <c r="D8" s="39"/>
      <c r="E8" s="39"/>
      <c r="F8" s="39"/>
      <c r="G8" s="39"/>
      <c r="H8" s="39"/>
    </row>
    <row r="9" ht="24" spans="1:8">
      <c r="A9" s="3" t="s">
        <v>39</v>
      </c>
      <c r="B9" s="39"/>
      <c r="C9" s="39"/>
      <c r="D9" s="39"/>
      <c r="E9" s="39"/>
      <c r="F9" s="39"/>
      <c r="G9" s="39"/>
      <c r="H9" s="39"/>
    </row>
    <row r="10" spans="1:8">
      <c r="A10" s="3" t="s">
        <v>40</v>
      </c>
      <c r="B10" s="3"/>
      <c r="C10" s="3"/>
      <c r="D10" s="3"/>
      <c r="E10" s="3"/>
      <c r="F10" s="3"/>
      <c r="G10" s="3"/>
      <c r="H10" s="3"/>
    </row>
    <row r="11" spans="1:8">
      <c r="A11" s="38"/>
      <c r="B11" s="38"/>
      <c r="C11" s="38"/>
      <c r="D11" s="38"/>
      <c r="E11" s="38"/>
      <c r="F11" s="38"/>
      <c r="G11" s="38"/>
      <c r="H11" s="38"/>
    </row>
    <row r="12" spans="1:8">
      <c r="A12" s="38"/>
      <c r="B12" s="38"/>
      <c r="C12" s="38"/>
      <c r="D12" s="38"/>
      <c r="E12" s="38"/>
      <c r="F12" s="38"/>
      <c r="G12" s="38"/>
      <c r="H12" s="38"/>
    </row>
  </sheetData>
  <pageMargins left="0.314000010490417" right="0.314000010490417" top="0.236000001430511" bottom="0.236000001430511"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pane ySplit="6" topLeftCell="A7" activePane="bottomLeft" state="frozen"/>
      <selection/>
      <selection pane="bottomLeft" activeCell="H24" sqref="H24"/>
    </sheetView>
  </sheetViews>
  <sheetFormatPr defaultColWidth="10" defaultRowHeight="13.5"/>
  <cols>
    <col min="1" max="1" width="31.625" customWidth="true"/>
    <col min="2" max="2" width="18" customWidth="true"/>
    <col min="3" max="3" width="28" customWidth="true"/>
    <col min="4" max="4" width="14.125" customWidth="true"/>
    <col min="5" max="5" width="13.5" customWidth="true"/>
    <col min="6" max="6" width="12.625" customWidth="true"/>
    <col min="7" max="7" width="12.125" customWidth="true"/>
    <col min="8" max="9" width="9.75" customWidth="true"/>
  </cols>
  <sheetData>
    <row r="1" ht="39.95" customHeight="true" spans="1:7">
      <c r="A1" s="9" t="s">
        <v>41</v>
      </c>
      <c r="B1" s="9"/>
      <c r="C1" s="9"/>
      <c r="D1" s="9"/>
      <c r="E1" s="9"/>
      <c r="F1" s="9"/>
      <c r="G1" s="9"/>
    </row>
    <row r="2" ht="22.7" customHeight="true" spans="1:7">
      <c r="A2" s="10" t="s">
        <v>42</v>
      </c>
      <c r="B2" s="10"/>
      <c r="C2" s="8"/>
      <c r="D2" s="8"/>
      <c r="E2" s="8"/>
      <c r="F2" s="8"/>
      <c r="G2" s="15" t="s">
        <v>43</v>
      </c>
    </row>
    <row r="3" ht="22.7" customHeight="true" spans="1:7">
      <c r="A3" s="11" t="s">
        <v>44</v>
      </c>
      <c r="B3" s="11"/>
      <c r="C3" s="11" t="s">
        <v>45</v>
      </c>
      <c r="D3" s="11"/>
      <c r="E3" s="11"/>
      <c r="F3" s="11"/>
      <c r="G3" s="11"/>
    </row>
    <row r="4" ht="22.7" customHeight="true" spans="1:7">
      <c r="A4" s="11" t="s">
        <v>46</v>
      </c>
      <c r="B4" s="11" t="s">
        <v>47</v>
      </c>
      <c r="C4" s="11" t="s">
        <v>46</v>
      </c>
      <c r="D4" s="11" t="s">
        <v>48</v>
      </c>
      <c r="E4" s="11"/>
      <c r="F4" s="11"/>
      <c r="G4" s="11"/>
    </row>
    <row r="5" ht="22.7" customHeight="true" spans="1:7">
      <c r="A5" s="11"/>
      <c r="B5" s="11"/>
      <c r="C5" s="11"/>
      <c r="D5" s="11" t="s">
        <v>49</v>
      </c>
      <c r="E5" s="11" t="s">
        <v>50</v>
      </c>
      <c r="F5" s="11"/>
      <c r="G5" s="11" t="s">
        <v>51</v>
      </c>
    </row>
    <row r="6" ht="22.7" customHeight="true" spans="1:7">
      <c r="A6" s="11"/>
      <c r="B6" s="11"/>
      <c r="C6" s="11"/>
      <c r="D6" s="11"/>
      <c r="E6" s="11" t="s">
        <v>52</v>
      </c>
      <c r="F6" s="11" t="s">
        <v>53</v>
      </c>
      <c r="G6" s="11"/>
    </row>
    <row r="7" ht="25.7" customHeight="true" spans="1:7">
      <c r="A7" s="28" t="s">
        <v>54</v>
      </c>
      <c r="B7" s="13">
        <v>62593846.83</v>
      </c>
      <c r="C7" s="28" t="s">
        <v>55</v>
      </c>
      <c r="D7" s="13">
        <f>E7+F7+G7</f>
        <v>6474455.43</v>
      </c>
      <c r="E7" s="13">
        <v>6094315.43</v>
      </c>
      <c r="F7" s="13">
        <v>380140</v>
      </c>
      <c r="G7" s="13"/>
    </row>
    <row r="8" ht="25.7" customHeight="true" spans="1:7">
      <c r="A8" s="28" t="s">
        <v>56</v>
      </c>
      <c r="B8" s="13">
        <v>62593846.83</v>
      </c>
      <c r="C8" s="28" t="s">
        <v>57</v>
      </c>
      <c r="D8" s="13">
        <f t="shared" ref="D8:D9" si="0">E8+F8+G8</f>
        <v>117617698.78</v>
      </c>
      <c r="E8" s="13">
        <v>43244743.78</v>
      </c>
      <c r="F8" s="13">
        <v>60463455</v>
      </c>
      <c r="G8" s="13">
        <v>13909500</v>
      </c>
    </row>
    <row r="9" ht="25.7" customHeight="true" spans="1:7">
      <c r="A9" s="28" t="s">
        <v>58</v>
      </c>
      <c r="B9" s="13"/>
      <c r="C9" s="28" t="s">
        <v>59</v>
      </c>
      <c r="D9" s="13">
        <f t="shared" si="0"/>
        <v>1544540.48</v>
      </c>
      <c r="E9" s="13">
        <v>1544540.48</v>
      </c>
      <c r="F9" s="13"/>
      <c r="G9" s="13"/>
    </row>
    <row r="10" ht="25.7" customHeight="true" spans="1:7">
      <c r="A10" s="28" t="s">
        <v>60</v>
      </c>
      <c r="B10" s="13"/>
      <c r="C10" s="28"/>
      <c r="D10" s="13"/>
      <c r="E10" s="13"/>
      <c r="F10" s="13"/>
      <c r="G10" s="13"/>
    </row>
    <row r="11" ht="25.7" customHeight="true" spans="1:7">
      <c r="A11" s="28" t="s">
        <v>61</v>
      </c>
      <c r="B11" s="13"/>
      <c r="C11" s="28"/>
      <c r="D11" s="13"/>
      <c r="E11" s="13"/>
      <c r="F11" s="13"/>
      <c r="G11" s="13"/>
    </row>
    <row r="12" ht="25.7" customHeight="true" spans="1:7">
      <c r="A12" s="28" t="s">
        <v>62</v>
      </c>
      <c r="B12" s="13">
        <v>63042847.86</v>
      </c>
      <c r="C12" s="28"/>
      <c r="D12" s="13"/>
      <c r="E12" s="13"/>
      <c r="F12" s="13"/>
      <c r="G12" s="13"/>
    </row>
    <row r="13" ht="25.7" customHeight="true" spans="1:7">
      <c r="A13" s="28"/>
      <c r="B13" s="29"/>
      <c r="C13" s="28"/>
      <c r="D13" s="29"/>
      <c r="E13" s="29"/>
      <c r="F13" s="29"/>
      <c r="G13" s="29"/>
    </row>
    <row r="14" ht="25.7" customHeight="true" spans="1:9">
      <c r="A14" s="28"/>
      <c r="B14" s="29"/>
      <c r="C14" s="28"/>
      <c r="D14" s="29"/>
      <c r="E14" s="29"/>
      <c r="F14" s="29"/>
      <c r="G14" s="29"/>
      <c r="I14">
        <f>B16-D16</f>
        <v>0</v>
      </c>
    </row>
    <row r="15" ht="25.7" customHeight="true" spans="1:7">
      <c r="A15" s="28"/>
      <c r="B15" s="29"/>
      <c r="C15" s="28"/>
      <c r="D15" s="29"/>
      <c r="E15" s="29"/>
      <c r="F15" s="29"/>
      <c r="G15" s="29"/>
    </row>
    <row r="16" ht="25.7" customHeight="true" spans="1:7">
      <c r="A16" s="28" t="s">
        <v>63</v>
      </c>
      <c r="B16" s="13">
        <v>125636694.69</v>
      </c>
      <c r="C16" s="28" t="s">
        <v>64</v>
      </c>
      <c r="D16" s="13">
        <f>SUM(D7:D9)</f>
        <v>125636694.69</v>
      </c>
      <c r="E16" s="13">
        <f t="shared" ref="E16:G16" si="1">SUM(E7:E9)</f>
        <v>50883599.69</v>
      </c>
      <c r="F16" s="13">
        <f t="shared" si="1"/>
        <v>60843595</v>
      </c>
      <c r="G16" s="13">
        <f t="shared" si="1"/>
        <v>13909500</v>
      </c>
    </row>
    <row r="17" spans="1:1">
      <c r="A17" t="s">
        <v>65</v>
      </c>
    </row>
  </sheetData>
  <mergeCells count="11">
    <mergeCell ref="A1:G1"/>
    <mergeCell ref="A2:B2"/>
    <mergeCell ref="A3:B3"/>
    <mergeCell ref="C3:G3"/>
    <mergeCell ref="D4:G4"/>
    <mergeCell ref="E5:F5"/>
    <mergeCell ref="A4:A6"/>
    <mergeCell ref="B4:B6"/>
    <mergeCell ref="C4:C6"/>
    <mergeCell ref="D5:D6"/>
    <mergeCell ref="G5:G6"/>
  </mergeCells>
  <pageMargins left="0.314000010490417" right="0.314000010490417" top="0.236000001430511" bottom="0.236000001430511"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pane ySplit="6" topLeftCell="A7" activePane="bottomLeft" state="frozen"/>
      <selection/>
      <selection pane="bottomLeft" activeCell="A5" sqref="A$1:I$1048576"/>
    </sheetView>
  </sheetViews>
  <sheetFormatPr defaultColWidth="10" defaultRowHeight="13.5"/>
  <cols>
    <col min="1" max="3" width="4.125" customWidth="true"/>
    <col min="4" max="4" width="30.25" customWidth="true"/>
    <col min="5" max="9" width="15.875" customWidth="true"/>
    <col min="10" max="13" width="9.75" customWidth="true"/>
  </cols>
  <sheetData>
    <row r="1" ht="39.95" customHeight="true" spans="1:9">
      <c r="A1" s="9" t="s">
        <v>66</v>
      </c>
      <c r="B1" s="9"/>
      <c r="C1" s="9"/>
      <c r="D1" s="9"/>
      <c r="E1" s="9"/>
      <c r="F1" s="9"/>
      <c r="G1" s="9"/>
      <c r="H1" s="9"/>
      <c r="I1" s="9"/>
    </row>
    <row r="2" ht="22.7" customHeight="true" spans="1:9">
      <c r="A2" s="10" t="s">
        <v>42</v>
      </c>
      <c r="B2" s="10"/>
      <c r="C2" s="10"/>
      <c r="D2" s="10"/>
      <c r="E2" s="8"/>
      <c r="F2" s="8"/>
      <c r="G2" s="8"/>
      <c r="H2" s="8"/>
      <c r="I2" s="15" t="s">
        <v>43</v>
      </c>
    </row>
    <row r="3" ht="22.7" customHeight="true" spans="1:9">
      <c r="A3" s="11" t="s">
        <v>67</v>
      </c>
      <c r="B3" s="11"/>
      <c r="C3" s="11"/>
      <c r="D3" s="11"/>
      <c r="E3" s="11" t="s">
        <v>68</v>
      </c>
      <c r="F3" s="11"/>
      <c r="G3" s="11"/>
      <c r="H3" s="11"/>
      <c r="I3" s="11"/>
    </row>
    <row r="4" ht="22.7" customHeight="true" spans="1:9">
      <c r="A4" s="11" t="s">
        <v>69</v>
      </c>
      <c r="B4" s="11"/>
      <c r="C4" s="11"/>
      <c r="D4" s="11" t="s">
        <v>70</v>
      </c>
      <c r="E4" s="11" t="s">
        <v>49</v>
      </c>
      <c r="F4" s="11" t="s">
        <v>71</v>
      </c>
      <c r="G4" s="11" t="s">
        <v>72</v>
      </c>
      <c r="H4" s="11" t="s">
        <v>73</v>
      </c>
      <c r="I4" s="11" t="s">
        <v>74</v>
      </c>
    </row>
    <row r="5" ht="22.7" customHeight="true" spans="1:9">
      <c r="A5" s="11" t="s">
        <v>75</v>
      </c>
      <c r="B5" s="11" t="s">
        <v>76</v>
      </c>
      <c r="C5" s="11" t="s">
        <v>77</v>
      </c>
      <c r="D5" s="11"/>
      <c r="E5" s="11"/>
      <c r="F5" s="11"/>
      <c r="G5" s="11"/>
      <c r="H5" s="11"/>
      <c r="I5" s="11"/>
    </row>
    <row r="6" ht="22.7" customHeight="true" spans="1:9">
      <c r="A6" s="12" t="s">
        <v>78</v>
      </c>
      <c r="B6" s="12"/>
      <c r="C6" s="12"/>
      <c r="D6" s="12"/>
      <c r="E6" s="13">
        <f>E7+E14+E21</f>
        <v>125636694.69</v>
      </c>
      <c r="F6" s="13">
        <f t="shared" ref="F6:I6" si="0">F7+F14+F21</f>
        <v>62593846.83</v>
      </c>
      <c r="G6" s="13"/>
      <c r="H6" s="13"/>
      <c r="I6" s="13">
        <f t="shared" si="0"/>
        <v>63042847.86</v>
      </c>
    </row>
    <row r="7" ht="22.7" customHeight="true" spans="1:9">
      <c r="A7" s="12" t="s">
        <v>79</v>
      </c>
      <c r="B7" s="12"/>
      <c r="C7" s="12"/>
      <c r="D7" s="28" t="s">
        <v>80</v>
      </c>
      <c r="E7" s="13">
        <f>E8+E12</f>
        <v>6474455.43</v>
      </c>
      <c r="F7" s="13">
        <f t="shared" ref="F7:I7" si="1">F8+F12</f>
        <v>6011093.29</v>
      </c>
      <c r="G7" s="13"/>
      <c r="H7" s="13"/>
      <c r="I7" s="13">
        <f t="shared" si="1"/>
        <v>463362.14</v>
      </c>
    </row>
    <row r="8" ht="22.7" customHeight="true" spans="1:9">
      <c r="A8" s="12"/>
      <c r="B8" s="12" t="s">
        <v>81</v>
      </c>
      <c r="C8" s="12"/>
      <c r="D8" s="28" t="s">
        <v>82</v>
      </c>
      <c r="E8" s="13">
        <f>E9+E10+E11</f>
        <v>5675707.36</v>
      </c>
      <c r="F8" s="13">
        <f>F9+F10+F11</f>
        <v>5675707.36</v>
      </c>
      <c r="G8" s="13"/>
      <c r="H8" s="13"/>
      <c r="I8" s="13"/>
    </row>
    <row r="9" ht="22.7" customHeight="true" spans="1:9">
      <c r="A9" s="12"/>
      <c r="B9" s="12"/>
      <c r="C9" s="12" t="s">
        <v>83</v>
      </c>
      <c r="D9" s="28" t="s">
        <v>84</v>
      </c>
      <c r="E9" s="13">
        <v>380140</v>
      </c>
      <c r="F9" s="13">
        <v>380140</v>
      </c>
      <c r="G9" s="13"/>
      <c r="H9" s="13"/>
      <c r="I9" s="13"/>
    </row>
    <row r="10" ht="22.7" customHeight="true" spans="1:9">
      <c r="A10" s="12"/>
      <c r="B10" s="12"/>
      <c r="C10" s="12" t="s">
        <v>81</v>
      </c>
      <c r="D10" s="28" t="s">
        <v>85</v>
      </c>
      <c r="E10" s="13">
        <v>3530378.24</v>
      </c>
      <c r="F10" s="13">
        <v>3530378.24</v>
      </c>
      <c r="G10" s="13"/>
      <c r="H10" s="13"/>
      <c r="I10" s="13"/>
    </row>
    <row r="11" ht="22.7" customHeight="true" spans="1:9">
      <c r="A11" s="12"/>
      <c r="B11" s="12"/>
      <c r="C11" s="12" t="s">
        <v>86</v>
      </c>
      <c r="D11" s="28" t="s">
        <v>87</v>
      </c>
      <c r="E11" s="13">
        <v>1765189.12</v>
      </c>
      <c r="F11" s="13">
        <v>1765189.12</v>
      </c>
      <c r="G11" s="13"/>
      <c r="H11" s="13"/>
      <c r="I11" s="13"/>
    </row>
    <row r="12" ht="22.7" customHeight="true" spans="1:9">
      <c r="A12" s="12"/>
      <c r="B12" s="12" t="s">
        <v>88</v>
      </c>
      <c r="C12" s="12"/>
      <c r="D12" s="28" t="s">
        <v>89</v>
      </c>
      <c r="E12" s="13">
        <f>E13</f>
        <v>798748.07</v>
      </c>
      <c r="F12" s="13">
        <f t="shared" ref="F12:I12" si="2">F13</f>
        <v>335385.93</v>
      </c>
      <c r="G12" s="13"/>
      <c r="H12" s="13"/>
      <c r="I12" s="13">
        <f t="shared" si="2"/>
        <v>463362.14</v>
      </c>
    </row>
    <row r="13" ht="22.7" customHeight="true" spans="1:9">
      <c r="A13" s="12"/>
      <c r="B13" s="12"/>
      <c r="C13" s="12" t="s">
        <v>88</v>
      </c>
      <c r="D13" s="28" t="s">
        <v>89</v>
      </c>
      <c r="E13" s="13">
        <f>F13+I13</f>
        <v>798748.07</v>
      </c>
      <c r="F13" s="13">
        <v>335385.93</v>
      </c>
      <c r="G13" s="13"/>
      <c r="H13" s="13"/>
      <c r="I13" s="13">
        <v>463362.14</v>
      </c>
    </row>
    <row r="14" ht="22.7" customHeight="true" spans="1:9">
      <c r="A14" s="12" t="s">
        <v>90</v>
      </c>
      <c r="B14" s="12"/>
      <c r="C14" s="12"/>
      <c r="D14" s="28" t="s">
        <v>91</v>
      </c>
      <c r="E14" s="13">
        <f>E15+E17+E19</f>
        <v>117617698.78</v>
      </c>
      <c r="F14" s="13">
        <f t="shared" ref="F14:I14" si="3">F15+F17+F19</f>
        <v>55038213.06</v>
      </c>
      <c r="G14" s="13"/>
      <c r="H14" s="13"/>
      <c r="I14" s="13">
        <f t="shared" si="3"/>
        <v>62579485.72</v>
      </c>
    </row>
    <row r="15" ht="22.7" customHeight="true" spans="1:9">
      <c r="A15" s="12"/>
      <c r="B15" s="12" t="s">
        <v>92</v>
      </c>
      <c r="C15" s="12"/>
      <c r="D15" s="28" t="s">
        <v>93</v>
      </c>
      <c r="E15" s="13">
        <f>E16</f>
        <v>108005088.06</v>
      </c>
      <c r="F15" s="13">
        <f>F16</f>
        <v>47742413.06</v>
      </c>
      <c r="G15" s="13"/>
      <c r="H15" s="13"/>
      <c r="I15" s="13">
        <v>60262675</v>
      </c>
    </row>
    <row r="16" ht="22.7" customHeight="true" spans="1:9">
      <c r="A16" s="12"/>
      <c r="B16" s="12"/>
      <c r="C16" s="12" t="s">
        <v>94</v>
      </c>
      <c r="D16" s="28" t="s">
        <v>95</v>
      </c>
      <c r="E16" s="13">
        <f>F16+I16</f>
        <v>108005088.06</v>
      </c>
      <c r="F16" s="13">
        <v>47742413.06</v>
      </c>
      <c r="G16" s="13"/>
      <c r="H16" s="13"/>
      <c r="I16" s="13">
        <v>60262675</v>
      </c>
    </row>
    <row r="17" ht="22.7" customHeight="true" spans="1:9">
      <c r="A17" s="12"/>
      <c r="B17" s="12" t="s">
        <v>96</v>
      </c>
      <c r="C17" s="12"/>
      <c r="D17" s="28" t="s">
        <v>97</v>
      </c>
      <c r="E17" s="13">
        <f>E18</f>
        <v>7295800</v>
      </c>
      <c r="F17" s="13">
        <v>7295800</v>
      </c>
      <c r="G17" s="13"/>
      <c r="H17" s="13"/>
      <c r="I17" s="13"/>
    </row>
    <row r="18" ht="22.7" customHeight="true" spans="1:9">
      <c r="A18" s="12"/>
      <c r="B18" s="12"/>
      <c r="C18" s="12" t="s">
        <v>98</v>
      </c>
      <c r="D18" s="28" t="s">
        <v>99</v>
      </c>
      <c r="E18" s="13">
        <v>7295800</v>
      </c>
      <c r="F18" s="13">
        <v>7295800</v>
      </c>
      <c r="G18" s="13"/>
      <c r="H18" s="13"/>
      <c r="I18" s="13"/>
    </row>
    <row r="19" ht="22.7" customHeight="true" spans="1:9">
      <c r="A19" s="12"/>
      <c r="B19" s="12" t="s">
        <v>100</v>
      </c>
      <c r="C19" s="12"/>
      <c r="D19" s="28" t="s">
        <v>101</v>
      </c>
      <c r="E19" s="13">
        <v>2316810.72</v>
      </c>
      <c r="F19" s="13"/>
      <c r="G19" s="13"/>
      <c r="H19" s="13"/>
      <c r="I19" s="13">
        <v>2316810.72</v>
      </c>
    </row>
    <row r="20" ht="22.7" customHeight="true" spans="1:9">
      <c r="A20" s="12"/>
      <c r="B20" s="12"/>
      <c r="C20" s="12" t="s">
        <v>83</v>
      </c>
      <c r="D20" s="28" t="s">
        <v>102</v>
      </c>
      <c r="E20" s="13">
        <v>2316810.72</v>
      </c>
      <c r="F20" s="13"/>
      <c r="G20" s="13"/>
      <c r="H20" s="13"/>
      <c r="I20" s="13">
        <v>2316810.72</v>
      </c>
    </row>
    <row r="21" ht="22.7" customHeight="true" spans="1:9">
      <c r="A21" s="12" t="s">
        <v>103</v>
      </c>
      <c r="B21" s="12"/>
      <c r="C21" s="12"/>
      <c r="D21" s="28" t="s">
        <v>104</v>
      </c>
      <c r="E21" s="13">
        <v>1544540.48</v>
      </c>
      <c r="F21" s="13">
        <v>1544540.48</v>
      </c>
      <c r="G21" s="13"/>
      <c r="H21" s="13"/>
      <c r="I21" s="13"/>
    </row>
    <row r="22" ht="22.7" customHeight="true" spans="1:9">
      <c r="A22" s="12"/>
      <c r="B22" s="12" t="s">
        <v>83</v>
      </c>
      <c r="C22" s="12"/>
      <c r="D22" s="28" t="s">
        <v>105</v>
      </c>
      <c r="E22" s="13">
        <v>1544540.48</v>
      </c>
      <c r="F22" s="13">
        <v>1544540.48</v>
      </c>
      <c r="G22" s="13"/>
      <c r="H22" s="13"/>
      <c r="I22" s="13"/>
    </row>
    <row r="23" ht="22.7" customHeight="true" spans="1:9">
      <c r="A23" s="12"/>
      <c r="B23" s="12"/>
      <c r="C23" s="12" t="s">
        <v>94</v>
      </c>
      <c r="D23" s="28" t="s">
        <v>106</v>
      </c>
      <c r="E23" s="13">
        <v>1544540.48</v>
      </c>
      <c r="F23" s="13">
        <v>1544540.48</v>
      </c>
      <c r="G23" s="13"/>
      <c r="H23" s="13"/>
      <c r="I23" s="13"/>
    </row>
  </sheetData>
  <mergeCells count="12">
    <mergeCell ref="A1:I1"/>
    <mergeCell ref="A2:D2"/>
    <mergeCell ref="A3:D3"/>
    <mergeCell ref="E3:I3"/>
    <mergeCell ref="A4:C4"/>
    <mergeCell ref="A6:D6"/>
    <mergeCell ref="D4:D5"/>
    <mergeCell ref="E4:E5"/>
    <mergeCell ref="F4:F5"/>
    <mergeCell ref="G4:G5"/>
    <mergeCell ref="H4:H5"/>
    <mergeCell ref="I4:I5"/>
  </mergeCells>
  <pageMargins left="0.314000010490417" right="0.314000010490417" top="0.236000001430511" bottom="0.236000001430511"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workbookViewId="0">
      <pane ySplit="6" topLeftCell="A7" activePane="bottomLeft" state="frozen"/>
      <selection/>
      <selection pane="bottomLeft" activeCell="A5" sqref="A$1:G$1048576"/>
    </sheetView>
  </sheetViews>
  <sheetFormatPr defaultColWidth="10" defaultRowHeight="13.5" outlineLevelCol="6"/>
  <cols>
    <col min="1" max="3" width="4.5" customWidth="true"/>
    <col min="4" max="4" width="33.375" customWidth="true"/>
    <col min="5" max="7" width="19.5" customWidth="true"/>
    <col min="8" max="11" width="9.75" customWidth="true"/>
  </cols>
  <sheetData>
    <row r="1" ht="39.95" customHeight="true" spans="1:7">
      <c r="A1" s="9" t="s">
        <v>107</v>
      </c>
      <c r="B1" s="9"/>
      <c r="C1" s="9"/>
      <c r="D1" s="9"/>
      <c r="E1" s="9"/>
      <c r="F1" s="9"/>
      <c r="G1" s="9"/>
    </row>
    <row r="2" ht="22.7" customHeight="true" spans="1:7">
      <c r="A2" s="10" t="s">
        <v>42</v>
      </c>
      <c r="B2" s="10"/>
      <c r="C2" s="10"/>
      <c r="D2" s="10"/>
      <c r="E2" s="8"/>
      <c r="F2" s="15" t="s">
        <v>43</v>
      </c>
      <c r="G2" s="15"/>
    </row>
    <row r="3" ht="22.7" customHeight="true" spans="1:7">
      <c r="A3" s="11" t="s">
        <v>67</v>
      </c>
      <c r="B3" s="11"/>
      <c r="C3" s="11"/>
      <c r="D3" s="11"/>
      <c r="E3" s="11" t="s">
        <v>108</v>
      </c>
      <c r="F3" s="11"/>
      <c r="G3" s="11"/>
    </row>
    <row r="4" ht="22.7" customHeight="true" spans="1:7">
      <c r="A4" s="11" t="s">
        <v>69</v>
      </c>
      <c r="B4" s="11"/>
      <c r="C4" s="11"/>
      <c r="D4" s="11" t="s">
        <v>70</v>
      </c>
      <c r="E4" s="11" t="s">
        <v>49</v>
      </c>
      <c r="F4" s="11" t="s">
        <v>50</v>
      </c>
      <c r="G4" s="11" t="s">
        <v>51</v>
      </c>
    </row>
    <row r="5" ht="22.7" customHeight="true" spans="1:7">
      <c r="A5" s="11" t="s">
        <v>75</v>
      </c>
      <c r="B5" s="11" t="s">
        <v>76</v>
      </c>
      <c r="C5" s="11" t="s">
        <v>77</v>
      </c>
      <c r="D5" s="11"/>
      <c r="E5" s="11"/>
      <c r="F5" s="11"/>
      <c r="G5" s="11"/>
    </row>
    <row r="6" ht="25.7" customHeight="true" spans="1:7">
      <c r="A6" s="36" t="s">
        <v>78</v>
      </c>
      <c r="B6" s="36"/>
      <c r="C6" s="36"/>
      <c r="D6" s="36"/>
      <c r="E6" s="37">
        <f>F6+G6</f>
        <v>125636694.69</v>
      </c>
      <c r="F6" s="37">
        <f>F7+F14+F21</f>
        <v>111727194.69</v>
      </c>
      <c r="G6" s="37">
        <f>G7+G14+G21</f>
        <v>13909500</v>
      </c>
    </row>
    <row r="7" ht="25.7" customHeight="true" spans="1:7">
      <c r="A7" s="12" t="s">
        <v>79</v>
      </c>
      <c r="B7" s="12"/>
      <c r="C7" s="12"/>
      <c r="D7" s="14" t="s">
        <v>80</v>
      </c>
      <c r="E7" s="13">
        <v>6474455.43</v>
      </c>
      <c r="F7" s="13">
        <f>F8+F12</f>
        <v>6474455.43</v>
      </c>
      <c r="G7" s="13"/>
    </row>
    <row r="8" ht="25.7" customHeight="true" spans="1:7">
      <c r="A8" s="12"/>
      <c r="B8" s="12" t="s">
        <v>81</v>
      </c>
      <c r="C8" s="12"/>
      <c r="D8" s="14" t="s">
        <v>82</v>
      </c>
      <c r="E8" s="13">
        <v>5675707.36</v>
      </c>
      <c r="F8" s="13">
        <f>SUM(F9:F11)</f>
        <v>5675707.36</v>
      </c>
      <c r="G8" s="13"/>
    </row>
    <row r="9" ht="25.7" customHeight="true" spans="1:7">
      <c r="A9" s="12"/>
      <c r="B9" s="12"/>
      <c r="C9" s="12" t="s">
        <v>83</v>
      </c>
      <c r="D9" s="14" t="s">
        <v>84</v>
      </c>
      <c r="E9" s="13">
        <v>380140</v>
      </c>
      <c r="F9" s="13">
        <v>380140</v>
      </c>
      <c r="G9" s="13"/>
    </row>
    <row r="10" ht="25.7" customHeight="true" spans="1:7">
      <c r="A10" s="12"/>
      <c r="B10" s="12"/>
      <c r="C10" s="12" t="s">
        <v>81</v>
      </c>
      <c r="D10" s="14" t="s">
        <v>85</v>
      </c>
      <c r="E10" s="13">
        <v>3530378.24</v>
      </c>
      <c r="F10" s="13">
        <v>3530378.24</v>
      </c>
      <c r="G10" s="13"/>
    </row>
    <row r="11" ht="25.7" customHeight="true" spans="1:7">
      <c r="A11" s="12"/>
      <c r="B11" s="12"/>
      <c r="C11" s="12" t="s">
        <v>86</v>
      </c>
      <c r="D11" s="14" t="s">
        <v>87</v>
      </c>
      <c r="E11" s="13">
        <v>1765189.12</v>
      </c>
      <c r="F11" s="13">
        <v>1765189.12</v>
      </c>
      <c r="G11" s="13"/>
    </row>
    <row r="12" ht="25.7" customHeight="true" spans="1:7">
      <c r="A12" s="12"/>
      <c r="B12" s="12" t="s">
        <v>88</v>
      </c>
      <c r="C12" s="12"/>
      <c r="D12" s="14" t="s">
        <v>89</v>
      </c>
      <c r="E12" s="13">
        <v>798748.07</v>
      </c>
      <c r="F12" s="13">
        <v>798748.07</v>
      </c>
      <c r="G12" s="13"/>
    </row>
    <row r="13" ht="25.7" customHeight="true" spans="1:7">
      <c r="A13" s="12"/>
      <c r="B13" s="12"/>
      <c r="C13" s="12" t="s">
        <v>88</v>
      </c>
      <c r="D13" s="14" t="s">
        <v>89</v>
      </c>
      <c r="E13" s="13">
        <v>798748.07</v>
      </c>
      <c r="F13" s="13">
        <v>798748.07</v>
      </c>
      <c r="G13" s="13"/>
    </row>
    <row r="14" ht="25.7" customHeight="true" spans="1:7">
      <c r="A14" s="12" t="s">
        <v>90</v>
      </c>
      <c r="B14" s="12"/>
      <c r="C14" s="12"/>
      <c r="D14" s="14" t="s">
        <v>91</v>
      </c>
      <c r="E14" s="13">
        <f>F14+G14</f>
        <v>117617698.78</v>
      </c>
      <c r="F14" s="13">
        <v>103708198.78</v>
      </c>
      <c r="G14" s="13">
        <f>G15+G17+G19</f>
        <v>13909500</v>
      </c>
    </row>
    <row r="15" ht="25.7" customHeight="true" spans="1:7">
      <c r="A15" s="12"/>
      <c r="B15" s="12" t="s">
        <v>92</v>
      </c>
      <c r="C15" s="12"/>
      <c r="D15" s="14" t="s">
        <v>93</v>
      </c>
      <c r="E15" s="13">
        <f t="shared" ref="E15:E23" si="0">F15+G15</f>
        <v>108005088.06</v>
      </c>
      <c r="F15" s="13">
        <v>94745588.06</v>
      </c>
      <c r="G15" s="13">
        <f>G16</f>
        <v>13259500</v>
      </c>
    </row>
    <row r="16" ht="25.7" customHeight="true" spans="1:7">
      <c r="A16" s="12"/>
      <c r="B16" s="12"/>
      <c r="C16" s="12" t="s">
        <v>94</v>
      </c>
      <c r="D16" s="14" t="s">
        <v>95</v>
      </c>
      <c r="E16" s="13">
        <f t="shared" si="0"/>
        <v>108005088.06</v>
      </c>
      <c r="F16" s="13">
        <v>94745588.06</v>
      </c>
      <c r="G16" s="13">
        <v>13259500</v>
      </c>
    </row>
    <row r="17" ht="25.7" customHeight="true" spans="1:7">
      <c r="A17" s="12"/>
      <c r="B17" s="12" t="s">
        <v>96</v>
      </c>
      <c r="C17" s="12"/>
      <c r="D17" s="14" t="s">
        <v>97</v>
      </c>
      <c r="E17" s="13">
        <f t="shared" si="0"/>
        <v>7295800</v>
      </c>
      <c r="F17" s="13">
        <v>6645800</v>
      </c>
      <c r="G17" s="13">
        <v>650000</v>
      </c>
    </row>
    <row r="18" ht="25.7" customHeight="true" spans="1:7">
      <c r="A18" s="12"/>
      <c r="B18" s="12"/>
      <c r="C18" s="12" t="s">
        <v>98</v>
      </c>
      <c r="D18" s="14" t="s">
        <v>99</v>
      </c>
      <c r="E18" s="13">
        <f t="shared" si="0"/>
        <v>7295800</v>
      </c>
      <c r="F18" s="13">
        <v>6645800</v>
      </c>
      <c r="G18" s="13">
        <v>650000</v>
      </c>
    </row>
    <row r="19" ht="25.7" customHeight="true" spans="1:7">
      <c r="A19" s="12"/>
      <c r="B19" s="12" t="s">
        <v>100</v>
      </c>
      <c r="C19" s="12"/>
      <c r="D19" s="14" t="s">
        <v>101</v>
      </c>
      <c r="E19" s="13">
        <f t="shared" si="0"/>
        <v>2316810.72</v>
      </c>
      <c r="F19" s="13">
        <v>2316810.72</v>
      </c>
      <c r="G19" s="13"/>
    </row>
    <row r="20" ht="25.7" customHeight="true" spans="1:7">
      <c r="A20" s="12"/>
      <c r="B20" s="12"/>
      <c r="C20" s="12" t="s">
        <v>83</v>
      </c>
      <c r="D20" s="14" t="s">
        <v>102</v>
      </c>
      <c r="E20" s="13">
        <f t="shared" si="0"/>
        <v>2316810.72</v>
      </c>
      <c r="F20" s="13">
        <v>2316810.72</v>
      </c>
      <c r="G20" s="13"/>
    </row>
    <row r="21" ht="25.7" customHeight="true" spans="1:7">
      <c r="A21" s="12" t="s">
        <v>103</v>
      </c>
      <c r="B21" s="12"/>
      <c r="C21" s="12"/>
      <c r="D21" s="14" t="s">
        <v>104</v>
      </c>
      <c r="E21" s="13">
        <f t="shared" si="0"/>
        <v>1544540.48</v>
      </c>
      <c r="F21" s="13">
        <v>1544540.48</v>
      </c>
      <c r="G21" s="13"/>
    </row>
    <row r="22" ht="25.7" customHeight="true" spans="1:7">
      <c r="A22" s="12"/>
      <c r="B22" s="12" t="s">
        <v>83</v>
      </c>
      <c r="C22" s="12"/>
      <c r="D22" s="14" t="s">
        <v>105</v>
      </c>
      <c r="E22" s="13">
        <f t="shared" si="0"/>
        <v>1544540.48</v>
      </c>
      <c r="F22" s="13">
        <v>1544540.48</v>
      </c>
      <c r="G22" s="13"/>
    </row>
    <row r="23" ht="25.7" customHeight="true" spans="1:7">
      <c r="A23" s="12"/>
      <c r="B23" s="12"/>
      <c r="C23" s="12" t="s">
        <v>94</v>
      </c>
      <c r="D23" s="14" t="s">
        <v>106</v>
      </c>
      <c r="E23" s="13">
        <f t="shared" si="0"/>
        <v>1544540.48</v>
      </c>
      <c r="F23" s="13">
        <v>1544540.48</v>
      </c>
      <c r="G23" s="13"/>
    </row>
  </sheetData>
  <mergeCells count="11">
    <mergeCell ref="A1:G1"/>
    <mergeCell ref="A2:D2"/>
    <mergeCell ref="F2:G2"/>
    <mergeCell ref="A3:D3"/>
    <mergeCell ref="E3:G3"/>
    <mergeCell ref="A4:C4"/>
    <mergeCell ref="A6:D6"/>
    <mergeCell ref="D4:D5"/>
    <mergeCell ref="E4:E5"/>
    <mergeCell ref="F4:F5"/>
    <mergeCell ref="G4:G5"/>
  </mergeCells>
  <pageMargins left="0.314000010490417" right="0.314000010490417" top="0.236000001430511" bottom="0.236000001430511"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封面</vt:lpstr>
      <vt:lpstr>目录</vt:lpstr>
      <vt:lpstr>单位职能</vt:lpstr>
      <vt:lpstr>单位机构设置</vt:lpstr>
      <vt:lpstr>名词解释</vt:lpstr>
      <vt:lpstr>单位编制说明</vt:lpstr>
      <vt:lpstr>单位收支总表</vt:lpstr>
      <vt:lpstr>单位收入总表</vt:lpstr>
      <vt:lpstr>单位支出总表</vt:lpstr>
      <vt:lpstr>单位财政拨款收支总表</vt:lpstr>
      <vt:lpstr>单位一般公共预算拨款表</vt:lpstr>
      <vt:lpstr>单位政府性基金拨款表</vt:lpstr>
      <vt:lpstr>单位国有资本经营预算拨款表</vt:lpstr>
      <vt:lpstr>单位一般公共预算拨款基本支出明细表</vt:lpstr>
      <vt:lpstr>"三公"经费和机关运行经费预算表</vt:lpstr>
      <vt:lpstr>其他相关情况说明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uos</cp:lastModifiedBy>
  <dcterms:created xsi:type="dcterms:W3CDTF">2022-01-26T19:26:00Z</dcterms:created>
  <dcterms:modified xsi:type="dcterms:W3CDTF">2023-09-19T10:01:54Z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B4555D894F9D4FFDB479CB9FBFCFA769</vt:lpwstr>
  </property>
  <property fmtid="{D5CDD505-2E9C-101B-9397-08002B2CF9AE}" pid="3" name="KSOProductBuildVer">
    <vt:lpwstr>2052-11.8.2.10290</vt:lpwstr>
  </property>
</Properties>
</file>